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 activeTab="1"/>
  </bookViews>
  <sheets>
    <sheet name="経費算出表（様式）" sheetId="1" r:id="rId1"/>
    <sheet name="経費算出表（記入例）" sheetId="2" r:id="rId2"/>
  </sheets>
  <definedNames>
    <definedName name="_xlnm.Print_Area" localSheetId="1">'経費算出表（記入例）'!$A$1:$C$43</definedName>
    <definedName name="_xlnm.Print_Area" localSheetId="0">'経費算出表（様式）'!$A$1:$D$52</definedName>
    <definedName name="_xlnm.Print_Titles" localSheetId="0">'経費算出表（様式）'!$1:$9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<sst xmlns="http://schemas.openxmlformats.org/spreadsheetml/2006/main" xmlns:r="http://schemas.openxmlformats.org/officeDocument/2006/relationships" count="48" uniqueCount="48">
  <si>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令和８年度十和田市ふるさと産品開発事業費補助金</t>
    <rPh sb="0" eb="2">
      <t>れいわ</t>
    </rPh>
    <rPh sb="3" eb="5">
      <t>ねんど</t>
    </rPh>
    <rPh sb="5" eb="9">
      <t>とわだし</t>
    </rPh>
    <rPh sb="13" eb="17">
      <t>さんぴんかいはつ</t>
    </rPh>
    <rPh sb="17" eb="19">
      <t>じぎょう</t>
    </rPh>
    <rPh sb="19" eb="20">
      <t>ひ</t>
    </rPh>
    <rPh sb="20" eb="23">
      <t>ほじょきん</t>
    </rPh>
    <phoneticPr fontId="1" type="Hiragana"/>
  </si>
  <si>
    <t>経費算出表</t>
    <rPh sb="0" eb="2">
      <t>けいひ</t>
    </rPh>
    <rPh sb="2" eb="4">
      <t>さんしゅつ</t>
    </rPh>
    <rPh sb="4" eb="5">
      <t>ひょう</t>
    </rPh>
    <phoneticPr fontId="1" type="Hiragana"/>
  </si>
  <si>
    <t>ふるさと産品開発コース</t>
    <rPh sb="4" eb="6">
      <t>さんぴん</t>
    </rPh>
    <rPh sb="6" eb="8">
      <t>かいはつ</t>
    </rPh>
    <phoneticPr fontId="1" type="Hiragana"/>
  </si>
  <si>
    <t>旅費小計</t>
    <rPh sb="0" eb="2">
      <t>りょひ</t>
    </rPh>
    <rPh sb="2" eb="4">
      <t>しょうけい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</si>
  <si>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</si>
  <si>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費目</t>
    <rPh sb="0" eb="2">
      <t>ひもく</t>
    </rPh>
    <phoneticPr fontId="1" type="Hiragana"/>
  </si>
  <si>
    <t>乾燥機</t>
    <rPh sb="0" eb="3">
      <t>かんそうき</t>
    </rPh>
    <phoneticPr fontId="1" type="Hiragana"/>
  </si>
  <si>
    <t>※適宜行を追加し記入てください。</t>
    <rPh sb="1" eb="3">
      <t>てきぎ</t>
    </rPh>
    <rPh sb="3" eb="4">
      <t>ぎょう</t>
    </rPh>
    <rPh sb="5" eb="7">
      <t>ついか</t>
    </rPh>
    <rPh sb="8" eb="10">
      <t>きにゅう</t>
    </rPh>
    <phoneticPr fontId="1" type="Hiragana"/>
  </si>
  <si>
    <t>謝礼</t>
    <rPh sb="0" eb="2">
      <t>しゃれい</t>
    </rPh>
    <phoneticPr fontId="1" type="Hiragana"/>
  </si>
  <si>
    <t>ふるさと産品開発コース</t>
    <rPh sb="4" eb="8">
      <t>さんぴんかいはつ</t>
    </rPh>
    <phoneticPr fontId="1" type="Hiragana"/>
  </si>
  <si>
    <t>謝礼小計</t>
    <rPh sb="0" eb="2">
      <t>しゃれい</t>
    </rPh>
    <rPh sb="2" eb="4">
      <t>しょうけい</t>
    </rPh>
    <phoneticPr fontId="1" type="Hiragana"/>
  </si>
  <si>
    <t>旅費</t>
    <rPh sb="0" eb="2">
      <t>りょひ</t>
    </rPh>
    <phoneticPr fontId="1" type="Hiragana"/>
  </si>
  <si>
    <t>パッケージデザイン委託料</t>
  </si>
  <si>
    <t>手数料</t>
    <rPh sb="0" eb="3">
      <t>てすうりょう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</si>
  <si>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</si>
  <si>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通信運搬費</t>
    <rPh sb="0" eb="5">
      <t>つうしんうんぱんひ</t>
    </rPh>
    <phoneticPr fontId="1" type="Hiragana"/>
  </si>
  <si>
    <t>委託料</t>
    <rPh sb="0" eb="3">
      <t>いたくりょう</t>
    </rPh>
    <phoneticPr fontId="1" type="Hiragana"/>
  </si>
  <si>
    <t>自己負担金</t>
    <rPh sb="0" eb="2">
      <t>じこ</t>
    </rPh>
    <rPh sb="2" eb="4">
      <t>ふたん</t>
    </rPh>
    <rPh sb="4" eb="5">
      <t>きん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</si>
  <si>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</si>
  <si>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借上料</t>
    <rPh sb="0" eb="2">
      <t>かりあ</t>
    </rPh>
    <rPh sb="2" eb="3">
      <t>りょう</t>
    </rPh>
    <phoneticPr fontId="1" type="Hiragana"/>
  </si>
  <si>
    <t>借上料小計</t>
    <rPh sb="0" eb="2">
      <t>かりあ</t>
    </rPh>
    <rPh sb="2" eb="3">
      <t>りょう</t>
    </rPh>
    <rPh sb="3" eb="5">
      <t>しょうけい</t>
    </rPh>
    <phoneticPr fontId="1" type="Hiragana"/>
  </si>
  <si>
    <t>手数料小計</t>
    <rPh sb="0" eb="3">
      <t>てすうりょう</t>
    </rPh>
    <rPh sb="3" eb="5">
      <t>しょうけい</t>
    </rPh>
    <phoneticPr fontId="1" type="Hiragana"/>
  </si>
  <si>
    <t>原材料費</t>
    <rPh sb="0" eb="3">
      <t>げんざいりょう</t>
    </rPh>
    <rPh sb="3" eb="4">
      <t>ひ</t>
    </rPh>
    <phoneticPr fontId="1" type="Hiragana"/>
  </si>
  <si>
    <t>委託料小計</t>
    <rPh sb="0" eb="3">
      <t>いたくりょう</t>
    </rPh>
    <rPh sb="3" eb="5">
      <t>しょうけい</t>
    </rPh>
    <phoneticPr fontId="1" type="Hiragana"/>
  </si>
  <si>
    <t>消耗品費小計</t>
    <rPh sb="0" eb="4">
      <t>しょうもうひんひ</t>
    </rPh>
    <rPh sb="4" eb="6">
      <t>しょうけい</t>
    </rPh>
    <phoneticPr fontId="1" type="Hiragana"/>
  </si>
  <si>
    <t>通信運搬費小計</t>
    <rPh sb="0" eb="5">
      <t>つうしんうんぱんひ</t>
    </rPh>
    <rPh sb="5" eb="7">
      <t>しょうけい</t>
    </rPh>
    <phoneticPr fontId="1" type="Hiragana"/>
  </si>
  <si>
    <t>広告宣伝費小計</t>
    <rPh sb="0" eb="5">
      <t>こうこくせんでんひ</t>
    </rPh>
    <rPh sb="5" eb="7">
      <t>しょうけい</t>
    </rPh>
    <phoneticPr fontId="1" type="Hiragana"/>
  </si>
  <si>
    <t>原材料費小計</t>
    <rPh sb="0" eb="4">
      <t>げんざいりょうひ</t>
    </rPh>
    <rPh sb="4" eb="6">
      <t>しょうけい</t>
    </rPh>
    <phoneticPr fontId="1" type="Hiragana"/>
  </si>
  <si>
    <r>
      <t>補助対象経費</t>
    </r>
    <r>
      <rPr>
        <sz val="11"/>
        <color theme="1"/>
        <rFont val="ＭＳ Ｐゴシック"/>
      </rPr>
      <t xml:space="preserve">
</t>
    </r>
    <r>
      <rPr>
        <sz val="9"/>
        <color theme="1"/>
        <rFont val="ＭＳ Ｐゴシック"/>
      </rPr>
      <t>※</t>
    </r>
    <r>
      <rPr>
        <sz val="9"/>
        <color theme="1"/>
        <rFont val="ＭＳ Ｐゴシック"/>
      </rPr>
      <t>見積書をもとに算出ください</t>
    </r>
    <rPh sb="0" eb="2">
      <t>ほじょ</t>
    </rPh>
    <rPh sb="2" eb="4">
      <t>たいしょう</t>
    </rPh>
    <rPh sb="4" eb="6">
      <t>けいひ</t>
    </rPh>
    <rPh sb="8" eb="11">
      <t>みつもりしょ</t>
    </rPh>
    <rPh sb="15" eb="17">
      <t>さんしゅつ</t>
    </rPh>
    <phoneticPr fontId="1" type="Hiragana"/>
  </si>
  <si>
    <t>内訳</t>
    <rPh sb="0" eb="2">
      <t>うちわけ</t>
    </rPh>
    <phoneticPr fontId="1" type="Hiragana"/>
  </si>
  <si>
    <t>ふるさと産品改良コース</t>
    <rPh sb="4" eb="6">
      <t>さんぴん</t>
    </rPh>
    <rPh sb="6" eb="8">
      <t>かいりょう</t>
    </rPh>
    <phoneticPr fontId="1" type="Hiragana"/>
  </si>
  <si>
    <t>機械設備導入費</t>
    <rPh sb="0" eb="7">
      <t>きかいせつびどうにゅうひ</t>
    </rPh>
    <phoneticPr fontId="1" type="Hiragana"/>
  </si>
  <si>
    <t>経費×1/2（端数切捨）</t>
    <rPh sb="0" eb="2">
      <t>けいひ</t>
    </rPh>
    <rPh sb="7" eb="9">
      <t>はすう</t>
    </rPh>
    <rPh sb="9" eb="11">
      <t>きりす</t>
    </rPh>
    <phoneticPr fontId="1" type="Hiragana"/>
  </si>
  <si>
    <t>経費×2/3（端数切捨）</t>
    <rPh sb="0" eb="2">
      <t>けいひ</t>
    </rPh>
    <rPh sb="7" eb="9">
      <t>はすう</t>
    </rPh>
    <rPh sb="9" eb="11">
      <t>きりす</t>
    </rPh>
    <phoneticPr fontId="1" type="Hiragana"/>
  </si>
  <si>
    <r>
      <t>市補助金　</t>
    </r>
    <r>
      <rPr>
        <sz val="11"/>
        <color theme="1"/>
        <rFont val="ＭＳ Ｐゴシック"/>
      </rPr>
      <t>（</t>
    </r>
    <r>
      <rPr>
        <sz val="11"/>
        <color theme="1"/>
        <rFont val="ＭＳ Ｐゴシック"/>
      </rPr>
      <t>上限40万円）</t>
    </r>
    <rPh sb="0" eb="4">
      <t>しほじょきん</t>
    </rPh>
    <rPh sb="6" eb="8">
      <t>じょうげん</t>
    </rPh>
    <rPh sb="10" eb="12">
      <t>まんえん</t>
    </rPh>
    <phoneticPr fontId="1" type="Hiragana"/>
  </si>
  <si>
    <r>
      <t>市補助金　</t>
    </r>
    <r>
      <rPr>
        <sz val="11"/>
        <color theme="1"/>
        <rFont val="ＭＳ Ｐゴシック"/>
      </rPr>
      <t>（上限100万円）</t>
    </r>
    <rPh sb="0" eb="4">
      <t>しほじょきん</t>
    </rPh>
    <rPh sb="6" eb="8">
      <t>じょうげん</t>
    </rPh>
    <rPh sb="11" eb="13">
      <t>まんえん</t>
    </rPh>
    <phoneticPr fontId="1" type="Hiragana"/>
  </si>
  <si>
    <t>合計</t>
    <rPh sb="0" eb="2">
      <t>ごうけい</t>
    </rPh>
    <phoneticPr fontId="1" type="Hiragana"/>
  </si>
  <si>
    <t>パッケージ用袋　10円×100枚</t>
  </si>
  <si>
    <t>市補助金</t>
    <rPh sb="0" eb="1">
      <t>し</t>
    </rPh>
    <rPh sb="1" eb="4">
      <t>ほじょきん</t>
    </rPh>
    <phoneticPr fontId="1" type="Hiragana"/>
  </si>
  <si>
    <t>自己負担</t>
    <rPh sb="0" eb="2">
      <t>じこ</t>
    </rPh>
    <rPh sb="2" eb="4">
      <t>ふたん</t>
    </rPh>
    <phoneticPr fontId="1" type="Hiragana"/>
  </si>
  <si>
    <t>経費合計</t>
    <rPh sb="0" eb="2">
      <t>けいひ</t>
    </rPh>
    <rPh sb="2" eb="4">
      <t>ごうけい</t>
    </rPh>
    <phoneticPr fontId="1" type="Hiragana"/>
  </si>
  <si>
    <t>試作品配付に係る送料</t>
  </si>
  <si>
    <t>HP作成費</t>
    <rPh sb="2" eb="4">
      <t>さくせい</t>
    </rPh>
    <rPh sb="4" eb="5">
      <t>ひ</t>
    </rPh>
    <phoneticPr fontId="1" type="Hiragana"/>
  </si>
  <si>
    <t>パンフレット作成費　100枚分</t>
    <rPh sb="6" eb="8">
      <t>さくせい</t>
    </rPh>
    <rPh sb="8" eb="9">
      <t>ひ</t>
    </rPh>
    <rPh sb="13" eb="14">
      <t>まい</t>
    </rPh>
    <rPh sb="14" eb="15">
      <t>ぶん</t>
    </rPh>
    <phoneticPr fontId="1" type="Hiragana"/>
  </si>
  <si>
    <t>成分分析手数料</t>
    <rPh sb="0" eb="4">
      <t>せいぶんぶんせき</t>
    </rPh>
    <rPh sb="4" eb="7">
      <t>てすうりょう</t>
    </rPh>
    <phoneticPr fontId="1" type="Hiragana"/>
  </si>
  <si>
    <t>十和田市産にんにく　200円×100個</t>
    <rPh sb="0" eb="4">
      <t>とわだし</t>
    </rPh>
    <rPh sb="4" eb="5">
      <t>さん</t>
    </rPh>
    <rPh sb="13" eb="14">
      <t>えん</t>
    </rPh>
    <rPh sb="18" eb="19">
      <t>こ</t>
    </rPh>
    <phoneticPr fontId="1" type="Hiragana"/>
  </si>
  <si>
    <r>
      <t>補助対象経費</t>
    </r>
    <r>
      <rPr>
        <sz val="11"/>
        <color theme="1"/>
        <rFont val="ＭＳ Ｐゴシック"/>
      </rPr>
      <t xml:space="preserve">
</t>
    </r>
    <r>
      <rPr>
        <sz val="9"/>
        <color theme="1"/>
        <rFont val="ＭＳ Ｐゴシック"/>
      </rPr>
      <t>※見積書をもとに算出ください
※税抜金額をご記入ください</t>
    </r>
    <rPh sb="0" eb="2">
      <t>ほじょ</t>
    </rPh>
    <rPh sb="2" eb="4">
      <t>たいしょう</t>
    </rPh>
    <rPh sb="4" eb="6">
      <t>けいひ</t>
    </rPh>
    <rPh sb="8" eb="11">
      <t>みつもりしょ</t>
    </rPh>
    <rPh sb="15" eb="17">
      <t>さんしゅつ</t>
    </rPh>
    <rPh sb="23" eb="25">
      <t>ぜいぬき</t>
    </rPh>
    <rPh sb="25" eb="27">
      <t>きんがく</t>
    </rPh>
    <rPh sb="29" eb="31">
      <t>きにゅう</t>
    </rPh>
    <phoneticPr fontId="1" type="Hiragana"/>
  </si>
  <si>
    <t>補助対象経費</t>
    <rPh sb="0" eb="2">
      <t>ほじょ</t>
    </rPh>
    <rPh sb="2" eb="4">
      <t>たいしょう</t>
    </rPh>
    <rPh sb="4" eb="6">
      <t>けいひ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</si>
</sst>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scheme val="minor"/>
    </font>
    <font>
      <b/>
      <sz val="12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FF0000"/>
      <name val="ＭＳ Ｐゴシック"/>
      <family val="3"/>
    </font>
    <font>
      <b/>
      <sz val="10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35" fontId="2" fillId="2" borderId="1" xfId="0" applyNumberFormat="1" applyFont="1" applyFill="1" applyBorder="1" applyAlignment="1">
      <alignment horizontal="left" vertical="center" wrapText="1"/>
    </xf>
    <xf numFmtId="35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38" fontId="2" fillId="0" borderId="1" xfId="1" applyFont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3" borderId="1" xfId="1" applyFont="1" applyFill="1" applyBorder="1">
      <alignment vertical="center"/>
    </xf>
    <xf numFmtId="38" fontId="5" fillId="3" borderId="3" xfId="1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6" fillId="0" borderId="0" xfId="1" applyFo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38" fontId="2" fillId="0" borderId="1" xfId="1" applyFont="1" applyBorder="1">
      <alignment vertical="center"/>
    </xf>
    <xf numFmtId="38" fontId="2" fillId="3" borderId="1" xfId="1" applyFont="1" applyFill="1" applyBorder="1">
      <alignment vertical="center"/>
    </xf>
    <xf numFmtId="38" fontId="7" fillId="0" borderId="1" xfId="1" applyFont="1" applyBorder="1">
      <alignment vertical="center"/>
    </xf>
    <xf numFmtId="38" fontId="2" fillId="3" borderId="3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38" fontId="5" fillId="2" borderId="6" xfId="1" applyFont="1" applyFill="1" applyBorder="1">
      <alignment vertical="center"/>
    </xf>
    <xf numFmtId="38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5</xdr:row>
          <xdr:rowOff>0</xdr:rowOff>
        </xdr:from>
        <xdr:to xmlns:xdr="http://schemas.openxmlformats.org/drawingml/2006/spreadsheetDrawing">
          <xdr:col>2</xdr:col>
          <xdr:colOff>1400175</xdr:colOff>
          <xdr:row>9</xdr:row>
          <xdr:rowOff>9525</xdr:rowOff>
        </xdr:to>
        <xdr:pic macro="">
          <xdr:nvPicPr>
            <xdr:cNvPr id="5" name="図 4"/>
            <xdr:cNvPicPr>
              <a:picLocks noChangeAspect="1"/>
              <a:extLst>
                <a:ext uri="{84589F7E-364E-4C9E-8A38-B11213B215E9}">
                  <a14:cameraTool cellRange="$E$6:$H$9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1108075"/>
              <a:ext cx="5105400" cy="1076325"/>
            </a:xfrm>
            <a:prstGeom prst="rect"/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2"/>
  <sheetViews>
    <sheetView view="pageBreakPreview" topLeftCell="A31" zoomScale="85" zoomScaleNormal="85" zoomScaleSheetLayoutView="85" workbookViewId="0">
      <selection activeCell="A13" sqref="A13"/>
    </sheetView>
  </sheetViews>
  <sheetFormatPr defaultRowHeight="13.5"/>
  <cols>
    <col min="1" max="1" width="26" style="1" customWidth="1"/>
    <col min="2" max="2" width="22.625" style="2" customWidth="1"/>
    <col min="3" max="3" width="23.125" style="1" customWidth="1"/>
    <col min="4" max="4" width="13" style="1" customWidth="1"/>
    <col min="5" max="16384" width="9" style="1"/>
  </cols>
  <sheetData>
    <row r="1" spans="1:4" ht="20" customHeight="1">
      <c r="A1" s="4" t="s">
        <v>0</v>
      </c>
    </row>
    <row r="2" spans="1:4" ht="20" customHeight="1">
      <c r="A2" s="4" t="s">
        <v>1</v>
      </c>
    </row>
    <row r="3" spans="1:4" ht="6.75" customHeight="1">
      <c r="A3" s="1"/>
    </row>
    <row r="4" spans="1:4" ht="31.5" customHeight="1">
      <c r="A4" s="5" t="s">
        <v>4</v>
      </c>
      <c r="B4" s="17"/>
      <c r="C4" s="28"/>
    </row>
    <row r="5" spans="1:4" ht="9" customHeight="1"/>
    <row r="6" spans="1:4" ht="21" customHeight="1">
      <c r="A6" s="6"/>
      <c r="B6" s="18" t="s">
        <v>38</v>
      </c>
      <c r="C6" s="5" t="s">
        <v>39</v>
      </c>
      <c r="D6" s="37" t="s">
        <v>40</v>
      </c>
    </row>
    <row r="7" spans="1:4" ht="21" customHeight="1">
      <c r="A7" s="7" t="s">
        <v>9</v>
      </c>
      <c r="B7" s="19">
        <f>B42</f>
        <v>0</v>
      </c>
      <c r="C7" s="19">
        <f>B43</f>
        <v>0</v>
      </c>
      <c r="D7" s="19">
        <f>SUM(B7:C7)</f>
        <v>0</v>
      </c>
    </row>
    <row r="8" spans="1:4" ht="21" customHeight="1">
      <c r="A8" s="7" t="s">
        <v>30</v>
      </c>
      <c r="B8" s="20">
        <f>B51</f>
        <v>0</v>
      </c>
      <c r="C8" s="20">
        <f>B52</f>
        <v>0</v>
      </c>
      <c r="D8" s="19">
        <f>SUM(B8:C8)</f>
        <v>0</v>
      </c>
    </row>
    <row r="9" spans="1:4" ht="21" customHeight="1">
      <c r="A9" s="8" t="s">
        <v>36</v>
      </c>
      <c r="B9" s="21">
        <f>SUM(B7:B8)</f>
        <v>0</v>
      </c>
      <c r="C9" s="21">
        <f>SUM(C7:C8)</f>
        <v>0</v>
      </c>
      <c r="D9" s="38">
        <f>SUM(D7:D8)</f>
        <v>0</v>
      </c>
    </row>
    <row r="10" spans="1:4" ht="11.25" customHeight="1">
      <c r="A10" s="1"/>
    </row>
    <row r="11" spans="1:4" ht="18" customHeight="1">
      <c r="A11" s="9" t="s">
        <v>2</v>
      </c>
      <c r="B11" s="22" t="s">
        <v>7</v>
      </c>
    </row>
    <row r="12" spans="1:4" s="3" customFormat="1" ht="40.5" customHeight="1">
      <c r="A12" s="10" t="s">
        <v>5</v>
      </c>
      <c r="B12" s="23" t="s">
        <v>28</v>
      </c>
      <c r="C12" s="29" t="s">
        <v>29</v>
      </c>
    </row>
    <row r="13" spans="1:4" ht="18" customHeight="1">
      <c r="A13" s="11" t="s">
        <v>8</v>
      </c>
      <c r="B13" s="24"/>
      <c r="C13" s="30"/>
    </row>
    <row r="14" spans="1:4" ht="18" customHeight="1">
      <c r="A14" s="11"/>
      <c r="B14" s="24"/>
      <c r="C14" s="30"/>
    </row>
    <row r="15" spans="1:4" ht="18" customHeight="1">
      <c r="A15" s="12" t="s">
        <v>10</v>
      </c>
      <c r="B15" s="25">
        <f>SUM(B13:B14)</f>
        <v>0</v>
      </c>
      <c r="C15" s="31"/>
    </row>
    <row r="16" spans="1:4" ht="18" customHeight="1">
      <c r="A16" s="11" t="s">
        <v>11</v>
      </c>
      <c r="B16" s="24"/>
      <c r="C16" s="30"/>
    </row>
    <row r="17" spans="1:3" ht="18" customHeight="1">
      <c r="A17" s="11"/>
      <c r="B17" s="24"/>
      <c r="C17" s="30"/>
    </row>
    <row r="18" spans="1:3" ht="18" customHeight="1">
      <c r="A18" s="12" t="s">
        <v>3</v>
      </c>
      <c r="B18" s="25">
        <f>SUM(B16:B17)</f>
        <v>0</v>
      </c>
      <c r="C18" s="31"/>
    </row>
    <row r="19" spans="1:3" ht="18" customHeight="1">
      <c r="A19" s="11" t="s">
        <v>14</v>
      </c>
      <c r="B19" s="26"/>
      <c r="C19" s="32"/>
    </row>
    <row r="20" spans="1:3" ht="18" customHeight="1">
      <c r="A20" s="11"/>
      <c r="B20" s="24"/>
      <c r="C20" s="30"/>
    </row>
    <row r="21" spans="1:3" ht="18" customHeight="1">
      <c r="A21" s="12" t="s">
        <v>24</v>
      </c>
      <c r="B21" s="25">
        <f>SUM(B19:B20)</f>
        <v>0</v>
      </c>
      <c r="C21" s="31"/>
    </row>
    <row r="22" spans="1:3" ht="18" customHeight="1">
      <c r="A22" s="11" t="s">
        <v>16</v>
      </c>
      <c r="B22" s="26"/>
      <c r="C22" s="32"/>
    </row>
    <row r="23" spans="1:3" ht="18" customHeight="1">
      <c r="A23" s="11"/>
      <c r="B23" s="24"/>
      <c r="C23" s="30"/>
    </row>
    <row r="24" spans="1:3" ht="18" customHeight="1">
      <c r="A24" s="12" t="s">
        <v>23</v>
      </c>
      <c r="B24" s="25">
        <f>SUM(B22:B23)</f>
        <v>0</v>
      </c>
      <c r="C24" s="31"/>
    </row>
    <row r="25" spans="1:3" ht="18" customHeight="1">
      <c r="A25" s="11" t="s">
        <v>15</v>
      </c>
      <c r="B25" s="26"/>
      <c r="C25" s="32"/>
    </row>
    <row r="26" spans="1:3" ht="18" customHeight="1">
      <c r="A26" s="11"/>
      <c r="B26" s="24"/>
      <c r="C26" s="30"/>
    </row>
    <row r="27" spans="1:3" ht="18" customHeight="1">
      <c r="A27" s="12" t="s">
        <v>25</v>
      </c>
      <c r="B27" s="25">
        <f>SUM(B25:B26)</f>
        <v>0</v>
      </c>
      <c r="C27" s="31"/>
    </row>
    <row r="28" spans="1:3" ht="18" customHeight="1">
      <c r="A28" s="11" t="s">
        <v>18</v>
      </c>
      <c r="B28" s="26"/>
      <c r="C28" s="32"/>
    </row>
    <row r="29" spans="1:3" ht="18" customHeight="1">
      <c r="A29" s="11"/>
      <c r="B29" s="26"/>
      <c r="C29" s="32"/>
    </row>
    <row r="30" spans="1:3" ht="18" customHeight="1">
      <c r="A30" s="12" t="s">
        <v>26</v>
      </c>
      <c r="B30" s="25">
        <f>SUM(B28:B29)</f>
        <v>0</v>
      </c>
      <c r="C30" s="31"/>
    </row>
    <row r="31" spans="1:3" ht="18" customHeight="1">
      <c r="A31" s="11" t="s">
        <v>13</v>
      </c>
      <c r="B31" s="26"/>
      <c r="C31" s="32"/>
    </row>
    <row r="32" spans="1:3" ht="18" customHeight="1">
      <c r="A32" s="11"/>
      <c r="B32" s="24"/>
      <c r="C32" s="30"/>
    </row>
    <row r="33" spans="1:3" ht="18" customHeight="1">
      <c r="A33" s="12" t="s">
        <v>21</v>
      </c>
      <c r="B33" s="25">
        <f>SUM(B31:B32)</f>
        <v>0</v>
      </c>
      <c r="C33" s="31"/>
    </row>
    <row r="34" spans="1:3" ht="18" customHeight="1">
      <c r="A34" s="11" t="s">
        <v>19</v>
      </c>
      <c r="B34" s="24"/>
      <c r="C34" s="30"/>
    </row>
    <row r="35" spans="1:3" ht="18" customHeight="1">
      <c r="A35" s="11"/>
      <c r="B35" s="24"/>
      <c r="C35" s="30"/>
    </row>
    <row r="36" spans="1:3" ht="18" customHeight="1">
      <c r="A36" s="12" t="s">
        <v>20</v>
      </c>
      <c r="B36" s="25">
        <f>SUM(B34:B35)</f>
        <v>0</v>
      </c>
      <c r="C36" s="31"/>
    </row>
    <row r="37" spans="1:3" ht="18" customHeight="1">
      <c r="A37" s="11" t="s">
        <v>22</v>
      </c>
      <c r="B37" s="26"/>
      <c r="C37" s="32"/>
    </row>
    <row r="38" spans="1:3" ht="18" customHeight="1">
      <c r="A38" s="11"/>
      <c r="B38" s="24"/>
      <c r="C38" s="30"/>
    </row>
    <row r="39" spans="1:3" ht="18" customHeight="1">
      <c r="A39" s="12" t="s">
        <v>27</v>
      </c>
      <c r="B39" s="25">
        <f>SUM(B37:B38)</f>
        <v>0</v>
      </c>
      <c r="C39" s="31"/>
    </row>
    <row r="40" spans="1:3" ht="24" customHeight="1">
      <c r="A40" s="13" t="s">
        <v>40</v>
      </c>
      <c r="B40" s="21">
        <f>B15+B18+B21+B24+B27+B30+B33+B36+B39</f>
        <v>0</v>
      </c>
      <c r="C40" s="33"/>
    </row>
    <row r="41" spans="1:3" ht="24" customHeight="1">
      <c r="A41" s="14" t="s">
        <v>32</v>
      </c>
      <c r="B41" s="25">
        <f>ROUNDDOWN(B40/2,-3)</f>
        <v>0</v>
      </c>
      <c r="C41" s="34"/>
    </row>
    <row r="42" spans="1:3" ht="24" customHeight="1">
      <c r="A42" s="15" t="s">
        <v>34</v>
      </c>
      <c r="B42" s="19">
        <f>IF(B41&gt;400000,400000,B41)</f>
        <v>0</v>
      </c>
      <c r="C42" s="35"/>
    </row>
    <row r="43" spans="1:3" ht="24" customHeight="1">
      <c r="A43" s="16" t="s">
        <v>17</v>
      </c>
      <c r="B43" s="19">
        <f>B40-B41</f>
        <v>0</v>
      </c>
      <c r="C43" s="35"/>
    </row>
    <row r="44" spans="1:3">
      <c r="B44" s="2"/>
      <c r="C44" s="1"/>
    </row>
    <row r="45" spans="1:3" ht="18" customHeight="1">
      <c r="A45" s="9" t="s">
        <v>30</v>
      </c>
      <c r="B45" s="22" t="s">
        <v>7</v>
      </c>
      <c r="C45" s="1"/>
    </row>
    <row r="46" spans="1:3" s="3" customFormat="1" ht="40.5" customHeight="1">
      <c r="A46" s="10" t="s">
        <v>5</v>
      </c>
      <c r="B46" s="23" t="s">
        <v>28</v>
      </c>
      <c r="C46" s="10" t="s">
        <v>29</v>
      </c>
    </row>
    <row r="47" spans="1:3" ht="18" customHeight="1">
      <c r="A47" s="11" t="s">
        <v>31</v>
      </c>
      <c r="B47" s="26"/>
      <c r="C47" s="36"/>
    </row>
    <row r="48" spans="1:3" ht="18" customHeight="1">
      <c r="A48" s="11"/>
      <c r="B48" s="24"/>
      <c r="C48" s="36"/>
    </row>
    <row r="49" spans="1:3" ht="24" customHeight="1">
      <c r="A49" s="13" t="s">
        <v>40</v>
      </c>
      <c r="B49" s="21">
        <f>SUM(B47:B48)</f>
        <v>0</v>
      </c>
      <c r="C49" s="33"/>
    </row>
    <row r="50" spans="1:3" ht="24" customHeight="1">
      <c r="A50" s="14" t="s">
        <v>33</v>
      </c>
      <c r="B50" s="27">
        <f>ROUNDDOWN(B49/3*2,-3)</f>
        <v>0</v>
      </c>
      <c r="C50" s="34"/>
    </row>
    <row r="51" spans="1:3" ht="24" customHeight="1">
      <c r="A51" s="15" t="s">
        <v>35</v>
      </c>
      <c r="B51" s="19">
        <f>IF(B50&gt;1000000,1000000,B50)</f>
        <v>0</v>
      </c>
      <c r="C51" s="35"/>
    </row>
    <row r="52" spans="1:3" ht="24" customHeight="1">
      <c r="A52" s="16" t="s">
        <v>17</v>
      </c>
      <c r="B52" s="19">
        <f>B49-B50</f>
        <v>0</v>
      </c>
      <c r="C52" s="35"/>
    </row>
    <row r="53" spans="1:3" ht="18" customHeight="1"/>
    <row r="54" spans="1:3" ht="18" customHeight="1"/>
    <row r="55" spans="1:3" ht="18" customHeight="1"/>
    <row r="56" spans="1:3" ht="18" customHeight="1"/>
    <row r="57" spans="1:3" ht="18" customHeight="1"/>
    <row r="58" spans="1:3" ht="18" customHeight="1"/>
    <row r="59" spans="1:3" ht="18" customHeight="1"/>
    <row r="60" spans="1:3" ht="18" customHeight="1"/>
    <row r="61" spans="1:3" ht="18" customHeight="1"/>
    <row r="62" spans="1:3" ht="18" customHeight="1"/>
    <row r="63" spans="1:3" ht="18" customHeight="1"/>
    <row r="64" spans="1:3" ht="18" customHeight="1"/>
    <row r="65" ht="18" customHeight="1"/>
  </sheetData>
  <mergeCells count="1">
    <mergeCell ref="B4:C4"/>
  </mergeCells>
  <phoneticPr fontId="1" type="Hiragana"/>
  <pageMargins left="0.7" right="0.7" top="0.75" bottom="0.75" header="0.3" footer="0.3"/>
  <pageSetup paperSize="9" scale="92" fitToWidth="1" fitToHeight="0" orientation="portrait" usePrinterDefaults="1" r:id="rId1"/>
  <headerFooter>
    <oddFooter>&amp;C&amp;P/&amp;N</oddFooter>
  </headerFooter>
  <rowBreaks count="2" manualBreakCount="2">
    <brk id="43" max="3" man="1"/>
    <brk id="5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3"/>
  <sheetViews>
    <sheetView tabSelected="1" view="pageBreakPreview" zoomScale="85" zoomScaleNormal="85" zoomScaleSheetLayoutView="85" workbookViewId="0">
      <selection activeCell="E15" sqref="E15"/>
    </sheetView>
  </sheetViews>
  <sheetFormatPr defaultRowHeight="13.5"/>
  <cols>
    <col min="1" max="1" width="26" style="1" customWidth="1"/>
    <col min="2" max="2" width="22.625" style="2" customWidth="1"/>
    <col min="3" max="3" width="23.125" style="1" customWidth="1"/>
    <col min="4" max="4" width="9" style="1"/>
    <col min="5" max="5" width="26" style="1" customWidth="1"/>
    <col min="6" max="8" width="13.625" style="1" customWidth="1"/>
    <col min="9" max="16384" width="9" style="1"/>
  </cols>
  <sheetData>
    <row r="1" spans="1:8" ht="20" customHeight="1">
      <c r="A1" s="4" t="s">
        <v>0</v>
      </c>
    </row>
    <row r="2" spans="1:8" ht="20" customHeight="1">
      <c r="A2" s="4" t="s">
        <v>1</v>
      </c>
    </row>
    <row r="3" spans="1:8" ht="6.75" customHeight="1">
      <c r="A3" s="1"/>
    </row>
    <row r="4" spans="1:8" ht="31.5" customHeight="1">
      <c r="A4" s="5" t="s">
        <v>4</v>
      </c>
      <c r="B4" s="39"/>
      <c r="C4" s="40"/>
    </row>
    <row r="5" spans="1:8" ht="9" customHeight="1"/>
    <row r="6" spans="1:8" ht="21" customHeight="1">
      <c r="E6" s="6"/>
      <c r="F6" s="37" t="s">
        <v>47</v>
      </c>
      <c r="G6" s="18" t="s">
        <v>38</v>
      </c>
      <c r="H6" s="5" t="s">
        <v>17</v>
      </c>
    </row>
    <row r="7" spans="1:8" ht="21" customHeight="1">
      <c r="E7" s="7" t="s">
        <v>9</v>
      </c>
      <c r="F7" s="19">
        <f>G7+H7</f>
        <v>541210</v>
      </c>
      <c r="G7" s="19">
        <f>B34</f>
        <v>270000</v>
      </c>
      <c r="H7" s="19">
        <f>B35</f>
        <v>271210</v>
      </c>
    </row>
    <row r="8" spans="1:8" ht="21" customHeight="1">
      <c r="E8" s="7" t="s">
        <v>30</v>
      </c>
      <c r="F8" s="19">
        <f>G8+H8</f>
        <v>1800000</v>
      </c>
      <c r="G8" s="20">
        <f>B42</f>
        <v>1000000</v>
      </c>
      <c r="H8" s="20">
        <f>B43</f>
        <v>800000</v>
      </c>
    </row>
    <row r="9" spans="1:8" ht="21" customHeight="1">
      <c r="E9" s="8" t="s">
        <v>36</v>
      </c>
      <c r="F9" s="21">
        <f>SUM(F7:F8)</f>
        <v>2341210</v>
      </c>
      <c r="G9" s="21">
        <f>SUM(G7:G8)</f>
        <v>1270000</v>
      </c>
      <c r="H9" s="21">
        <f>SUM(H7:H8)</f>
        <v>1071210</v>
      </c>
    </row>
    <row r="10" spans="1:8" ht="11.25" customHeight="1">
      <c r="A10" s="1"/>
    </row>
    <row r="11" spans="1:8" ht="18" customHeight="1">
      <c r="A11" s="9" t="s">
        <v>2</v>
      </c>
      <c r="B11" s="22" t="s">
        <v>7</v>
      </c>
    </row>
    <row r="12" spans="1:8" s="3" customFormat="1" ht="40.5" customHeight="1">
      <c r="A12" s="10" t="s">
        <v>5</v>
      </c>
      <c r="B12" s="23" t="s">
        <v>46</v>
      </c>
      <c r="C12" s="29" t="s">
        <v>29</v>
      </c>
    </row>
    <row r="13" spans="1:8" ht="18" customHeight="1">
      <c r="A13" s="11" t="s">
        <v>8</v>
      </c>
      <c r="B13" s="26">
        <v>0</v>
      </c>
      <c r="C13" s="30"/>
    </row>
    <row r="14" spans="1:8" ht="18" customHeight="1">
      <c r="A14" s="12" t="s">
        <v>10</v>
      </c>
      <c r="B14" s="25">
        <f>SUM(B13:B13)</f>
        <v>0</v>
      </c>
      <c r="C14" s="31"/>
    </row>
    <row r="15" spans="1:8" ht="18" customHeight="1">
      <c r="A15" s="11" t="s">
        <v>11</v>
      </c>
      <c r="B15" s="26">
        <v>0</v>
      </c>
      <c r="C15" s="30"/>
    </row>
    <row r="16" spans="1:8" ht="18" customHeight="1">
      <c r="A16" s="12" t="s">
        <v>3</v>
      </c>
      <c r="B16" s="25">
        <f>SUM(B15:B15)</f>
        <v>0</v>
      </c>
      <c r="C16" s="31"/>
    </row>
    <row r="17" spans="1:3" ht="18" customHeight="1">
      <c r="A17" s="11" t="s">
        <v>14</v>
      </c>
      <c r="B17" s="26">
        <v>1000</v>
      </c>
      <c r="C17" s="32" t="s">
        <v>37</v>
      </c>
    </row>
    <row r="18" spans="1:3" ht="18" customHeight="1">
      <c r="A18" s="12" t="s">
        <v>24</v>
      </c>
      <c r="B18" s="25">
        <f>SUM(B17:B17)</f>
        <v>1000</v>
      </c>
      <c r="C18" s="31"/>
    </row>
    <row r="19" spans="1:3" ht="18" customHeight="1">
      <c r="A19" s="11" t="s">
        <v>16</v>
      </c>
      <c r="B19" s="26">
        <v>200000</v>
      </c>
      <c r="C19" s="32" t="s">
        <v>12</v>
      </c>
    </row>
    <row r="20" spans="1:3" ht="18" customHeight="1">
      <c r="A20" s="12" t="s">
        <v>23</v>
      </c>
      <c r="B20" s="25">
        <f>SUM(B19:B19)</f>
        <v>200000</v>
      </c>
      <c r="C20" s="31"/>
    </row>
    <row r="21" spans="1:3" ht="18" customHeight="1">
      <c r="A21" s="11" t="s">
        <v>15</v>
      </c>
      <c r="B21" s="26">
        <v>5210</v>
      </c>
      <c r="C21" s="32" t="s">
        <v>41</v>
      </c>
    </row>
    <row r="22" spans="1:3" ht="18" customHeight="1">
      <c r="A22" s="12" t="s">
        <v>25</v>
      </c>
      <c r="B22" s="25">
        <f>SUM(B21:B21)</f>
        <v>5210</v>
      </c>
      <c r="C22" s="31"/>
    </row>
    <row r="23" spans="1:3" ht="18" customHeight="1">
      <c r="A23" s="11" t="s">
        <v>18</v>
      </c>
      <c r="B23" s="26">
        <v>200000</v>
      </c>
      <c r="C23" s="32" t="s">
        <v>42</v>
      </c>
    </row>
    <row r="24" spans="1:3" ht="18" customHeight="1">
      <c r="A24" s="11"/>
      <c r="B24" s="26">
        <v>100000</v>
      </c>
      <c r="C24" s="32" t="s">
        <v>43</v>
      </c>
    </row>
    <row r="25" spans="1:3" ht="18" customHeight="1">
      <c r="A25" s="12" t="s">
        <v>26</v>
      </c>
      <c r="B25" s="25">
        <f>SUM(B23:B24)</f>
        <v>300000</v>
      </c>
      <c r="C25" s="31"/>
    </row>
    <row r="26" spans="1:3" ht="18" customHeight="1">
      <c r="A26" s="11" t="s">
        <v>13</v>
      </c>
      <c r="B26" s="26">
        <v>15000</v>
      </c>
      <c r="C26" s="32" t="s">
        <v>44</v>
      </c>
    </row>
    <row r="27" spans="1:3" ht="18" customHeight="1">
      <c r="A27" s="12" t="s">
        <v>21</v>
      </c>
      <c r="B27" s="25">
        <f>SUM(B26:B26)</f>
        <v>15000</v>
      </c>
      <c r="C27" s="31"/>
    </row>
    <row r="28" spans="1:3" ht="18" customHeight="1">
      <c r="A28" s="11" t="s">
        <v>19</v>
      </c>
      <c r="B28" s="26">
        <v>0</v>
      </c>
      <c r="C28" s="30"/>
    </row>
    <row r="29" spans="1:3" ht="18" customHeight="1">
      <c r="A29" s="12" t="s">
        <v>20</v>
      </c>
      <c r="B29" s="25">
        <f>SUM(B28:B28)</f>
        <v>0</v>
      </c>
      <c r="C29" s="31"/>
    </row>
    <row r="30" spans="1:3" ht="18" customHeight="1">
      <c r="A30" s="11" t="s">
        <v>22</v>
      </c>
      <c r="B30" s="26">
        <v>20000</v>
      </c>
      <c r="C30" s="32" t="s">
        <v>45</v>
      </c>
    </row>
    <row r="31" spans="1:3" ht="18" customHeight="1">
      <c r="A31" s="12" t="s">
        <v>27</v>
      </c>
      <c r="B31" s="25">
        <f>SUM(B30:B30)</f>
        <v>20000</v>
      </c>
      <c r="C31" s="31"/>
    </row>
    <row r="32" spans="1:3" ht="24" customHeight="1">
      <c r="A32" s="13" t="s">
        <v>40</v>
      </c>
      <c r="B32" s="21">
        <f>B14+B16+B18+B20+B22+B25+B27+B29+B31</f>
        <v>541210</v>
      </c>
      <c r="C32" s="33"/>
    </row>
    <row r="33" spans="1:3" ht="24" customHeight="1">
      <c r="A33" s="14" t="s">
        <v>32</v>
      </c>
      <c r="B33" s="25">
        <f>ROUNDDOWN(B32/2,-3)</f>
        <v>270000</v>
      </c>
      <c r="C33" s="34"/>
    </row>
    <row r="34" spans="1:3" ht="24" customHeight="1">
      <c r="A34" s="15" t="s">
        <v>34</v>
      </c>
      <c r="B34" s="19">
        <f>IF(B33&gt;400000,400000,B33)</f>
        <v>270000</v>
      </c>
      <c r="C34" s="35"/>
    </row>
    <row r="35" spans="1:3" ht="24" customHeight="1">
      <c r="A35" s="16" t="s">
        <v>17</v>
      </c>
      <c r="B35" s="19">
        <f>B32-B33</f>
        <v>271210</v>
      </c>
      <c r="C35" s="35"/>
    </row>
    <row r="36" spans="1:3">
      <c r="B36" s="2"/>
      <c r="C36" s="1"/>
    </row>
    <row r="37" spans="1:3" ht="18" customHeight="1">
      <c r="A37" s="9" t="s">
        <v>30</v>
      </c>
      <c r="B37" s="22" t="s">
        <v>7</v>
      </c>
      <c r="C37" s="1"/>
    </row>
    <row r="38" spans="1:3" s="3" customFormat="1" ht="40.5" customHeight="1">
      <c r="A38" s="10" t="s">
        <v>5</v>
      </c>
      <c r="B38" s="23" t="s">
        <v>46</v>
      </c>
      <c r="C38" s="10" t="s">
        <v>29</v>
      </c>
    </row>
    <row r="39" spans="1:3" ht="18" customHeight="1">
      <c r="A39" s="11" t="s">
        <v>31</v>
      </c>
      <c r="B39" s="26">
        <v>1800000</v>
      </c>
      <c r="C39" s="41" t="s">
        <v>6</v>
      </c>
    </row>
    <row r="40" spans="1:3" ht="24" customHeight="1">
      <c r="A40" s="13" t="s">
        <v>40</v>
      </c>
      <c r="B40" s="21">
        <f>SUM(B39:B39)</f>
        <v>1800000</v>
      </c>
      <c r="C40" s="33"/>
    </row>
    <row r="41" spans="1:3" ht="24" customHeight="1">
      <c r="A41" s="14" t="s">
        <v>33</v>
      </c>
      <c r="B41" s="27">
        <f>ROUNDDOWN(B40/3*2,-3)</f>
        <v>1200000</v>
      </c>
      <c r="C41" s="34"/>
    </row>
    <row r="42" spans="1:3" ht="24" customHeight="1">
      <c r="A42" s="15" t="s">
        <v>35</v>
      </c>
      <c r="B42" s="19">
        <f>IF(B41&gt;1000000,1000000,B41)</f>
        <v>1000000</v>
      </c>
      <c r="C42" s="35"/>
    </row>
    <row r="43" spans="1:3" ht="24" customHeight="1">
      <c r="A43" s="16" t="s">
        <v>17</v>
      </c>
      <c r="B43" s="19">
        <f>B40-B42</f>
        <v>800000</v>
      </c>
      <c r="C43" s="35"/>
    </row>
    <row r="44" spans="1:3" ht="18" customHeight="1"/>
    <row r="45" spans="1:3" ht="18" customHeight="1"/>
    <row r="46" spans="1:3" ht="18" customHeight="1"/>
    <row r="47" spans="1:3" ht="18" customHeight="1"/>
    <row r="48" spans="1: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mergeCells count="1">
    <mergeCell ref="B4:C4"/>
  </mergeCells>
  <phoneticPr fontId="1" type="Hiragana"/>
  <pageMargins left="0.7" right="0.7" top="0.75" bottom="0.75" header="0.3" footer="0.3"/>
  <pageSetup paperSize="9" scale="92" fitToWidth="1" fitToHeight="0" orientation="portrait" usePrinterDefaults="1" r:id="rId1"/>
  <headerFooter>
    <oddFooter>&amp;C&amp;P/&amp;N</oddFooter>
  </headerFooter>
  <rowBreaks count="2" manualBreakCount="2">
    <brk id="35" max="3" man="1"/>
    <brk id="49" max="3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経費算出表（様式）</vt:lpstr>
      <vt:lpstr>経費算出表（記入例）</vt:lpstr>
    </vt:vector>
  </TitlesOfParts>
  <Company>十和田市役所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twpc766</dc:creator>
  <cp:lastModifiedBy>twpc766</cp:lastModifiedBy>
  <dcterms:created xsi:type="dcterms:W3CDTF">2026-04-14T00:24:08Z</dcterms:created>
  <dcterms:modified xsi:type="dcterms:W3CDTF">2026-04-14T04:31:32Z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2026-04-14T04:31:32Z</vt:filetime>
  </property>
</Properties>
</file>