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01\NasSeisakuzaisei\kikaku2\【110】財政\財政係\公営企業関係\H31\31 公営企業に係る経営比較分析表（平成30年度決算）の公表について\3.HP用\経営比較分析表\"/>
    </mc:Choice>
  </mc:AlternateContent>
  <workbookProtection workbookAlgorithmName="SHA-512" workbookHashValue="ur+4C6EZ1MqTdToxhEiE8dd55khjkCnnZUCq4wMdORPOyjzzIwF/4kNos0UDrmLD5NqSCxmi7ty6JPdm5pMJfA==" workbookSaltValue="3lxsi/H6dFxH+GiABWB5HQ==" workbookSpinCount="100000" lockStructure="1"/>
  <bookViews>
    <workbookView xWindow="0" yWindow="0" windowWidth="28800" windowHeight="117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<sst xmlns="http://schemas.openxmlformats.org/spreadsheetml/2006/main" count="223" uniqueCount="111">
  <si>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</si>
  <si>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</si>
  <si>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</si>
  <si>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</si>
  <si>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</si>
  <si>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</si>
  <si>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</si>
  <si>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</si>
  <si>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</si>
  <si>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</si>
  <si>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</si>
  <si>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</si>
  <si>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</si>
  <si>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</si>
  <si>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</si>
  <si>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</si>
  <si>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</si>
  <si>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</si>
  <si>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</si>
  <si>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</si>
  <si>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</si>
  <si>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</si>
  <si>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</si>
  <si>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</si>
  <si>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</si>
  <si>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</si>
  <si>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</si>
  <si>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</si>
  <si>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</si>
  <si>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</si>
  <si>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</si>
  <si>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</si>
  <si>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</si>
  <si>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</si>
  <si>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</si>
  <si>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</si>
  <si>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</si>
  <si>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</si>
  <si>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</si>
  <si>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</si>
  <si>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</si>
  <si>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</si>
  <si>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</si>
  <si>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</si>
  <si>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</si>
  <si>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</si>
  <si>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</si>
  <si>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</si>
  <si>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</si>
  <si>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</si>
  <si>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</si>
  <si>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</si>
  <si>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</si>
  <si>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</si>
  <si>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</si>
  <si>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</si>
  <si>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</si>
  <si>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</si>
  <si>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</si>
  <si>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</si>
  <si>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</si>
  <si>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</si>
  <si>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</si>
  <si>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</si>
  <si>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</si>
  <si>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</si>
  <si>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</si>
  <si>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</si>
  <si>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</si>
  <si>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</si>
  <si>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</si>
  <si>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</si>
  <si>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</si>
  <si>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</si>
  <si>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</si>
  <si>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</si>
  <si>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</si>
  <si>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</si>
  <si>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</si>
  <si>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</si>
  <si>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</si>
  <si>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</si>
  <si>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</si>
  <si>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</si>
  <si>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</si>
  <si>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</si>
  <si>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</si>
  <si>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</si>
  <si>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</si>
  <si>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</si>
  <si>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</si>
  <si>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</si>
  <si>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</si>
  <si>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</si>
  <si>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</si>
  <si>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</si>
  <si>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</si>
  <si>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</si>
  <si>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</si>
  <si>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</si>
  <si>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</si>
  <si>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</si>
  <si>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</si>
  <si>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</si>
  <si>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</si>
  <si>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</si>
  <si>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</si>
  <si>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</si>
  <si>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①経営収支比率は、近年少しずつ改善しているが、類似団体より低い状態である。
②累積欠損金比率は類似団体より依然高いが、使用料の増加及び近年の低金利による支払利息の減により改善傾向にある。
③流動比率は、平成26年度に会計基準の見直しにより大幅に減となったもので、その後はほぼ横ばいで類似団体より低い水準である。
④企業債残高対象事業規模比率は、類似団体より低い数値で推移しているが、現在下水処理場の大規模更新工事を行っており、比率が高くなっていくと予想される。
⑤経費回収率は上昇傾向にあり、類似団体より高い値を示している。
⑥汚水処理原価は、類似団体より高い値であるが、年々改善されている。
⑦施設利用率は、整備済み区域の拡大により処理水量も増えたことから年々改善傾向にあり、類似団体と比較して高い値である。しかし、今後予測される人口減少による処理能力の余剰部分の有効利用を検討する必要がある。
⑧水洗化率は、ほぼ横ばい状況となり、類似団体と比較して低い。</t>
    <rPh sb="1" eb="3">
      <t>ケイエイ</t>
    </rPh>
    <rPh sb="3" eb="5">
      <t>シュウシ</t>
    </rPh>
    <rPh sb="5" eb="7">
      <t>ヒリツ</t>
    </rPh>
    <rPh sb="9" eb="11">
      <t>キンネン</t>
    </rPh>
    <rPh sb="11" eb="12">
      <t>スコ</t>
    </rPh>
    <rPh sb="15" eb="17">
      <t>カイゼン</t>
    </rPh>
    <rPh sb="23" eb="25">
      <t>ルイジ</t>
    </rPh>
    <rPh sb="25" eb="27">
      <t>ダンタイ</t>
    </rPh>
    <rPh sb="29" eb="30">
      <t>ヒク</t>
    </rPh>
    <rPh sb="31" eb="33">
      <t>ジョウタイ</t>
    </rPh>
    <rPh sb="39" eb="41">
      <t>ルイセキ</t>
    </rPh>
    <rPh sb="41" eb="44">
      <t>ケッソンキン</t>
    </rPh>
    <rPh sb="44" eb="46">
      <t>ヒリツ</t>
    </rPh>
    <rPh sb="47" eb="49">
      <t>ルイジ</t>
    </rPh>
    <rPh sb="49" eb="51">
      <t>ダンタイ</t>
    </rPh>
    <rPh sb="53" eb="55">
      <t>イゼン</t>
    </rPh>
    <rPh sb="55" eb="56">
      <t>タカ</t>
    </rPh>
    <rPh sb="59" eb="62">
      <t>シヨウリョウ</t>
    </rPh>
    <rPh sb="63" eb="65">
      <t>ゾウカ</t>
    </rPh>
    <rPh sb="65" eb="66">
      <t>オヨ</t>
    </rPh>
    <rPh sb="67" eb="69">
      <t>キンネン</t>
    </rPh>
    <rPh sb="70" eb="73">
      <t>テイキンリ</t>
    </rPh>
    <rPh sb="76" eb="78">
      <t>シハライ</t>
    </rPh>
    <rPh sb="78" eb="80">
      <t>リソク</t>
    </rPh>
    <rPh sb="85" eb="87">
      <t>カイゼン</t>
    </rPh>
    <rPh sb="87" eb="89">
      <t>ケイコウ</t>
    </rPh>
    <rPh sb="95" eb="97">
      <t>リュウドウ</t>
    </rPh>
    <rPh sb="97" eb="99">
      <t>ヒリツ</t>
    </rPh>
    <rPh sb="101" eb="103">
      <t>ヘイセイ</t>
    </rPh>
    <rPh sb="105" eb="106">
      <t>ネン</t>
    </rPh>
    <rPh sb="106" eb="107">
      <t>ド</t>
    </rPh>
    <rPh sb="108" eb="110">
      <t>カイケイ</t>
    </rPh>
    <rPh sb="110" eb="112">
      <t>キジュン</t>
    </rPh>
    <rPh sb="113" eb="115">
      <t>ミナオ</t>
    </rPh>
    <rPh sb="119" eb="121">
      <t>オオハバ</t>
    </rPh>
    <rPh sb="122" eb="123">
      <t>ゲン</t>
    </rPh>
    <rPh sb="133" eb="134">
      <t>ゴ</t>
    </rPh>
    <rPh sb="137" eb="138">
      <t>ヨコ</t>
    </rPh>
    <rPh sb="141" eb="143">
      <t>ルイジ</t>
    </rPh>
    <rPh sb="143" eb="145">
      <t>ダンタイ</t>
    </rPh>
    <rPh sb="147" eb="148">
      <t>ヒク</t>
    </rPh>
    <rPh sb="149" eb="151">
      <t>スイジュン</t>
    </rPh>
    <rPh sb="157" eb="159">
      <t>キギョウ</t>
    </rPh>
    <rPh sb="159" eb="160">
      <t>サイ</t>
    </rPh>
    <rPh sb="160" eb="162">
      <t>ザンダカ</t>
    </rPh>
    <rPh sb="162" eb="164">
      <t>タイショウ</t>
    </rPh>
    <rPh sb="164" eb="166">
      <t>ジギョウ</t>
    </rPh>
    <rPh sb="166" eb="168">
      <t>キボ</t>
    </rPh>
    <rPh sb="168" eb="170">
      <t>ヒリツ</t>
    </rPh>
    <rPh sb="172" eb="174">
      <t>ルイジ</t>
    </rPh>
    <rPh sb="174" eb="176">
      <t>ダンタイ</t>
    </rPh>
    <rPh sb="178" eb="179">
      <t>ヒク</t>
    </rPh>
    <rPh sb="180" eb="182">
      <t>スウチ</t>
    </rPh>
    <rPh sb="183" eb="185">
      <t>スイイ</t>
    </rPh>
    <rPh sb="191" eb="193">
      <t>ゲンザイ</t>
    </rPh>
    <rPh sb="193" eb="195">
      <t>ゲスイ</t>
    </rPh>
    <rPh sb="195" eb="198">
      <t>ショリジョウ</t>
    </rPh>
    <rPh sb="199" eb="202">
      <t>ダイキボ</t>
    </rPh>
    <rPh sb="202" eb="204">
      <t>コウシン</t>
    </rPh>
    <rPh sb="204" eb="206">
      <t>コウジ</t>
    </rPh>
    <rPh sb="207" eb="208">
      <t>オコナ</t>
    </rPh>
    <rPh sb="213" eb="215">
      <t>ヒリツ</t>
    </rPh>
    <rPh sb="216" eb="217">
      <t>タカ</t>
    </rPh>
    <rPh sb="224" eb="226">
      <t>ヨソウ</t>
    </rPh>
    <rPh sb="232" eb="234">
      <t>ケイヒ</t>
    </rPh>
    <rPh sb="234" eb="236">
      <t>カイシュウ</t>
    </rPh>
    <rPh sb="236" eb="237">
      <t>リツ</t>
    </rPh>
    <rPh sb="238" eb="240">
      <t>ジョウショウ</t>
    </rPh>
    <rPh sb="240" eb="242">
      <t>ケイコウ</t>
    </rPh>
    <rPh sb="246" eb="248">
      <t>ルイジ</t>
    </rPh>
    <rPh sb="248" eb="250">
      <t>ダンタイ</t>
    </rPh>
    <rPh sb="252" eb="253">
      <t>タカ</t>
    </rPh>
    <rPh sb="254" eb="255">
      <t>アタイ</t>
    </rPh>
    <rPh sb="256" eb="257">
      <t>シメ</t>
    </rPh>
    <rPh sb="264" eb="266">
      <t>オスイ</t>
    </rPh>
    <rPh sb="266" eb="268">
      <t>ショリ</t>
    </rPh>
    <rPh sb="268" eb="270">
      <t>ゲンカ</t>
    </rPh>
    <rPh sb="272" eb="274">
      <t>ルイジ</t>
    </rPh>
    <rPh sb="274" eb="276">
      <t>ダンタイ</t>
    </rPh>
    <rPh sb="278" eb="279">
      <t>タカ</t>
    </rPh>
    <rPh sb="280" eb="281">
      <t>アタイ</t>
    </rPh>
    <rPh sb="286" eb="288">
      <t>ネンネン</t>
    </rPh>
    <rPh sb="288" eb="290">
      <t>カイゼン</t>
    </rPh>
    <rPh sb="298" eb="300">
      <t>シセツ</t>
    </rPh>
    <rPh sb="300" eb="303">
      <t>リヨウリツ</t>
    </rPh>
    <rPh sb="305" eb="307">
      <t>セイビ</t>
    </rPh>
    <rPh sb="307" eb="308">
      <t>ズ</t>
    </rPh>
    <rPh sb="309" eb="311">
      <t>クイキ</t>
    </rPh>
    <rPh sb="312" eb="314">
      <t>カクダイ</t>
    </rPh>
    <rPh sb="317" eb="319">
      <t>ショリ</t>
    </rPh>
    <rPh sb="319" eb="320">
      <t>スイ</t>
    </rPh>
    <rPh sb="320" eb="321">
      <t>リョウ</t>
    </rPh>
    <rPh sb="322" eb="323">
      <t>フ</t>
    </rPh>
    <rPh sb="329" eb="331">
      <t>ネンネン</t>
    </rPh>
    <rPh sb="331" eb="333">
      <t>カイゼン</t>
    </rPh>
    <rPh sb="333" eb="335">
      <t>ケイコウ</t>
    </rPh>
    <rPh sb="339" eb="341">
      <t>ルイジ</t>
    </rPh>
    <rPh sb="341" eb="343">
      <t>ダンタイ</t>
    </rPh>
    <rPh sb="344" eb="346">
      <t>ヒカク</t>
    </rPh>
    <rPh sb="348" eb="349">
      <t>タカ</t>
    </rPh>
    <rPh sb="350" eb="351">
      <t>アタイ</t>
    </rPh>
    <rPh sb="359" eb="361">
      <t>コンゴ</t>
    </rPh>
    <rPh sb="361" eb="363">
      <t>ヨソク</t>
    </rPh>
    <rPh sb="366" eb="368">
      <t>ジンコウ</t>
    </rPh>
    <rPh sb="368" eb="370">
      <t>ゲンショウ</t>
    </rPh>
    <rPh sb="373" eb="375">
      <t>ショリ</t>
    </rPh>
    <rPh sb="375" eb="377">
      <t>ノウリョク</t>
    </rPh>
    <rPh sb="378" eb="380">
      <t>ヨジョウ</t>
    </rPh>
    <rPh sb="380" eb="382">
      <t>ブブン</t>
    </rPh>
    <rPh sb="383" eb="385">
      <t>ユウコウ</t>
    </rPh>
    <rPh sb="385" eb="387">
      <t>リヨウ</t>
    </rPh>
    <rPh sb="388" eb="390">
      <t>ケントウ</t>
    </rPh>
    <rPh sb="392" eb="394">
      <t>ヒツヨウ</t>
    </rPh>
    <rPh sb="400" eb="403">
      <t>スイセンカ</t>
    </rPh>
    <rPh sb="403" eb="404">
      <t>リツ</t>
    </rPh>
    <rPh sb="408" eb="409">
      <t>ヨコ</t>
    </rPh>
    <rPh sb="411" eb="413">
      <t>ジョウキョウ</t>
    </rPh>
    <rPh sb="417" eb="419">
      <t>ルイジ</t>
    </rPh>
    <rPh sb="419" eb="421">
      <t>ダンタイ</t>
    </rPh>
    <rPh sb="422" eb="424">
      <t>ヒカク</t>
    </rPh>
    <rPh sb="426" eb="427">
      <t>ヒク</t>
    </rPh>
    <phoneticPr fontId="4"/>
  </si>
  <si>
    <t>①有形固定資産減価償却率は、年々上昇傾向にあり、類似団体より高い水準である。現在、下水処理場の大規模更新工事により固定資産が増加し比率が下がると予測される。
②管渠老朽化率は、未だ０％であり、供用開始から41年であるため耐用年数（50年）を超えている管渠はない。
③管渠改善率は、未だ０％であり、耐用年数を超えている管渠はない。</t>
    <rPh sb="1" eb="3">
      <t>ユウケイ</t>
    </rPh>
    <rPh sb="3" eb="5">
      <t>コテイ</t>
    </rPh>
    <rPh sb="5" eb="7">
      <t>シサン</t>
    </rPh>
    <rPh sb="7" eb="9">
      <t>ゲンカ</t>
    </rPh>
    <rPh sb="9" eb="11">
      <t>ショウキャク</t>
    </rPh>
    <rPh sb="11" eb="12">
      <t>リツ</t>
    </rPh>
    <rPh sb="14" eb="16">
      <t>ネンネン</t>
    </rPh>
    <rPh sb="16" eb="18">
      <t>ジョウショウ</t>
    </rPh>
    <rPh sb="18" eb="20">
      <t>ケイコウ</t>
    </rPh>
    <rPh sb="24" eb="26">
      <t>ルイジ</t>
    </rPh>
    <rPh sb="26" eb="28">
      <t>ダンタイ</t>
    </rPh>
    <rPh sb="30" eb="31">
      <t>タカ</t>
    </rPh>
    <rPh sb="32" eb="34">
      <t>スイジュン</t>
    </rPh>
    <rPh sb="38" eb="40">
      <t>ゲンザイ</t>
    </rPh>
    <rPh sb="41" eb="43">
      <t>ゲスイ</t>
    </rPh>
    <rPh sb="43" eb="46">
      <t>ショリジョウ</t>
    </rPh>
    <rPh sb="47" eb="50">
      <t>ダイキボ</t>
    </rPh>
    <rPh sb="50" eb="52">
      <t>コウシン</t>
    </rPh>
    <rPh sb="52" eb="54">
      <t>コウジ</t>
    </rPh>
    <rPh sb="57" eb="59">
      <t>コテイ</t>
    </rPh>
    <rPh sb="59" eb="61">
      <t>シサン</t>
    </rPh>
    <rPh sb="62" eb="64">
      <t>ゾウカ</t>
    </rPh>
    <rPh sb="65" eb="66">
      <t>ヒ</t>
    </rPh>
    <rPh sb="66" eb="67">
      <t>リツ</t>
    </rPh>
    <rPh sb="68" eb="69">
      <t>サ</t>
    </rPh>
    <rPh sb="72" eb="74">
      <t>ヨソク</t>
    </rPh>
    <rPh sb="80" eb="82">
      <t>カンキョ</t>
    </rPh>
    <rPh sb="82" eb="85">
      <t>ロウキュウカ</t>
    </rPh>
    <rPh sb="85" eb="86">
      <t>リツ</t>
    </rPh>
    <rPh sb="88" eb="89">
      <t>マ</t>
    </rPh>
    <rPh sb="96" eb="98">
      <t>キョウヨウ</t>
    </rPh>
    <rPh sb="98" eb="100">
      <t>カイシ</t>
    </rPh>
    <rPh sb="104" eb="105">
      <t>ネン</t>
    </rPh>
    <rPh sb="110" eb="112">
      <t>タイヨウ</t>
    </rPh>
    <rPh sb="112" eb="114">
      <t>ネンスウ</t>
    </rPh>
    <rPh sb="117" eb="118">
      <t>ネン</t>
    </rPh>
    <rPh sb="120" eb="121">
      <t>コ</t>
    </rPh>
    <rPh sb="125" eb="127">
      <t>カンキョ</t>
    </rPh>
    <rPh sb="133" eb="135">
      <t>カンキョ</t>
    </rPh>
    <rPh sb="135" eb="137">
      <t>カイゼン</t>
    </rPh>
    <rPh sb="137" eb="138">
      <t>リツ</t>
    </rPh>
    <rPh sb="140" eb="141">
      <t>マ</t>
    </rPh>
    <rPh sb="148" eb="150">
      <t>タイヨウ</t>
    </rPh>
    <rPh sb="150" eb="152">
      <t>ネンスウ</t>
    </rPh>
    <rPh sb="153" eb="154">
      <t>コ</t>
    </rPh>
    <rPh sb="158" eb="160">
      <t>カンキョ</t>
    </rPh>
    <phoneticPr fontId="4"/>
  </si>
  <si>
    <t>　経営の健全性・効率性については、処理区域拡大により使用料が増加し、いくつかの指標で改善が見られる。しかし、今後人口減少による使用料の減少は避けられず、費用削減、水洗化率の向上、不明水対策の強化、処理能力の余剰部分における有効利用の検討等の取組が必要である。また、効率的な事業実施のため全体計画の見直しを行い、計画に沿って事業を実施し、事業費の平準化を図ることで企業債残高を着実に減らし、堅実な運営をしていくことが必要となる。
　老朽化の状況については、平成26年度から実施している老朽化施設の更新・長寿命化事業と併せてストックマネジメント計画を策定し、計画的な更新・改善工事を実施する必要がある。</t>
    <rPh sb="1" eb="3">
      <t>ケイエイ</t>
    </rPh>
    <rPh sb="4" eb="7">
      <t>ケンゼンセイ</t>
    </rPh>
    <rPh sb="8" eb="11">
      <t>コウリツセイ</t>
    </rPh>
    <rPh sb="17" eb="19">
      <t>ショリ</t>
    </rPh>
    <rPh sb="19" eb="21">
      <t>クイキ</t>
    </rPh>
    <rPh sb="21" eb="23">
      <t>カクダイ</t>
    </rPh>
    <rPh sb="26" eb="29">
      <t>シヨウリョウ</t>
    </rPh>
    <rPh sb="30" eb="32">
      <t>ゾウカ</t>
    </rPh>
    <rPh sb="39" eb="41">
      <t>シヒョウ</t>
    </rPh>
    <rPh sb="42" eb="44">
      <t>カイゼン</t>
    </rPh>
    <rPh sb="45" eb="46">
      <t>ミ</t>
    </rPh>
    <rPh sb="54" eb="56">
      <t>コンゴ</t>
    </rPh>
    <rPh sb="56" eb="58">
      <t>ジンコウ</t>
    </rPh>
    <rPh sb="58" eb="60">
      <t>ゲンショウ</t>
    </rPh>
    <rPh sb="63" eb="66">
      <t>シヨウリョウ</t>
    </rPh>
    <rPh sb="67" eb="69">
      <t>ゲンショウ</t>
    </rPh>
    <rPh sb="70" eb="71">
      <t>サ</t>
    </rPh>
    <rPh sb="76" eb="78">
      <t>ヒヨウ</t>
    </rPh>
    <rPh sb="78" eb="80">
      <t>サクゲン</t>
    </rPh>
    <rPh sb="81" eb="84">
      <t>スイセンカ</t>
    </rPh>
    <rPh sb="84" eb="85">
      <t>リツ</t>
    </rPh>
    <rPh sb="86" eb="88">
      <t>コウジョウ</t>
    </rPh>
    <rPh sb="89" eb="91">
      <t>フメイ</t>
    </rPh>
    <rPh sb="91" eb="92">
      <t>スイ</t>
    </rPh>
    <rPh sb="92" eb="94">
      <t>タイサク</t>
    </rPh>
    <rPh sb="95" eb="97">
      <t>キョウカ</t>
    </rPh>
    <rPh sb="98" eb="100">
      <t>ショリ</t>
    </rPh>
    <rPh sb="100" eb="102">
      <t>ノウリョク</t>
    </rPh>
    <rPh sb="103" eb="105">
      <t>ヨジョウ</t>
    </rPh>
    <rPh sb="105" eb="107">
      <t>ブブン</t>
    </rPh>
    <rPh sb="111" eb="113">
      <t>ユウコウ</t>
    </rPh>
    <rPh sb="113" eb="115">
      <t>リヨウ</t>
    </rPh>
    <rPh sb="116" eb="118">
      <t>ケントウ</t>
    </rPh>
    <rPh sb="118" eb="119">
      <t>ナド</t>
    </rPh>
    <rPh sb="120" eb="122">
      <t>トリクミ</t>
    </rPh>
    <rPh sb="123" eb="125">
      <t>ヒツヨウ</t>
    </rPh>
    <rPh sb="132" eb="135">
      <t>コウリツテキ</t>
    </rPh>
    <rPh sb="136" eb="138">
      <t>ジギョウ</t>
    </rPh>
    <rPh sb="138" eb="140">
      <t>ジッシ</t>
    </rPh>
    <rPh sb="143" eb="145">
      <t>ゼンタイ</t>
    </rPh>
    <rPh sb="145" eb="147">
      <t>ケイカク</t>
    </rPh>
    <rPh sb="148" eb="150">
      <t>ミナオ</t>
    </rPh>
    <rPh sb="152" eb="153">
      <t>オコナ</t>
    </rPh>
    <rPh sb="155" eb="157">
      <t>ケイカク</t>
    </rPh>
    <rPh sb="158" eb="159">
      <t>ソ</t>
    </rPh>
    <rPh sb="161" eb="163">
      <t>ジギョウ</t>
    </rPh>
    <rPh sb="164" eb="166">
      <t>ジッシ</t>
    </rPh>
    <rPh sb="168" eb="170">
      <t>ジギョウ</t>
    </rPh>
    <rPh sb="170" eb="171">
      <t>ヒ</t>
    </rPh>
    <rPh sb="172" eb="175">
      <t>ヘイジュンカ</t>
    </rPh>
    <rPh sb="176" eb="177">
      <t>ハカ</t>
    </rPh>
    <rPh sb="181" eb="183">
      <t>キギョウ</t>
    </rPh>
    <rPh sb="183" eb="184">
      <t>サイ</t>
    </rPh>
    <rPh sb="184" eb="186">
      <t>ザンダカ</t>
    </rPh>
    <rPh sb="187" eb="189">
      <t>チャクジツ</t>
    </rPh>
    <rPh sb="190" eb="191">
      <t>ヘ</t>
    </rPh>
    <rPh sb="194" eb="196">
      <t>ケンジツ</t>
    </rPh>
    <rPh sb="197" eb="199">
      <t>ウンエイ</t>
    </rPh>
    <rPh sb="207" eb="209">
      <t>ヒツヨウ</t>
    </rPh>
    <rPh sb="215" eb="218">
      <t>ロウキュウカ</t>
    </rPh>
    <rPh sb="219" eb="221">
      <t>ジョウキョウ</t>
    </rPh>
    <rPh sb="227" eb="229">
      <t>ヘイセイ</t>
    </rPh>
    <rPh sb="231" eb="232">
      <t>ネン</t>
    </rPh>
    <rPh sb="232" eb="233">
      <t>ド</t>
    </rPh>
    <rPh sb="235" eb="237">
      <t>ジッシ</t>
    </rPh>
    <rPh sb="241" eb="244">
      <t>ロウキュウカ</t>
    </rPh>
    <rPh sb="244" eb="246">
      <t>シセツ</t>
    </rPh>
    <rPh sb="247" eb="249">
      <t>コウシン</t>
    </rPh>
    <rPh sb="250" eb="251">
      <t>チョウ</t>
    </rPh>
    <rPh sb="251" eb="254">
      <t>ジュミョウカ</t>
    </rPh>
    <rPh sb="254" eb="256">
      <t>ジギョウ</t>
    </rPh>
    <rPh sb="257" eb="258">
      <t>アワ</t>
    </rPh>
    <rPh sb="270" eb="272">
      <t>ケイカク</t>
    </rPh>
    <rPh sb="273" eb="275">
      <t>サクテイ</t>
    </rPh>
    <rPh sb="277" eb="280">
      <t>ケイカクテキ</t>
    </rPh>
    <rPh sb="281" eb="283">
      <t>コウシン</t>
    </rPh>
    <rPh sb="284" eb="286">
      <t>カイゼン</t>
    </rPh>
    <rPh sb="286" eb="288">
      <t>コウジ</t>
    </rPh>
    <rPh sb="289" eb="291">
      <t>ジッシ</t>
    </rPh>
    <rPh sb="293" eb="2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</si>
</sst>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EF-49C5-BEEE-127FE71062A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E9EF-49C5-BEEE-127FE71062A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101.54</c:v>
                </c:pt>
                <c:pt idx="1">
                  <c:v>103.47</c:v>
                </c:pt>
                <c:pt idx="2">
                  <c:v>104.78</c:v>
                </c:pt>
                <c:pt idx="3">
                  <c:v>106.03</c:v>
                </c:pt>
                <c:pt idx="4">
                  <c:v>106.27</c:v>
                </c:pt>
              </c:numCache>
            </c:numRef>
          </c:val>
          <c:extLst>
            <c:ext xmlns:c16="http://schemas.microsoft.com/office/drawing/2014/chart" uri="{C3380CC4-5D6E-409C-BE32-E72D297353CC}">
              <c16:uniqueId val="{00000000-8F7E-4635-B2A7-BCC80CCFA09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108.77</c:v>
                </c:pt>
                <c:pt idx="1">
                  <c:v>109.48</c:v>
                </c:pt>
                <c:pt idx="2">
                  <c:v>109.27</c:v>
                </c:pt>
                <c:pt idx="3">
                  <c:v>108.03</c:v>
                </c:pt>
                <c:pt idx="4">
                  <c:v>106.9</c:v>
                </c:pt>
              </c:numCache>
            </c:numRef>
          </c:val>
          <c:smooth val="0"/>
          <c:extLst>
            <c:ext xmlns:c16="http://schemas.microsoft.com/office/drawing/2014/chart" uri="{C3380CC4-5D6E-409C-BE32-E72D297353CC}">
              <c16:uniqueId val="{00000001-8F7E-4635-B2A7-BCC80CCFA09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35.47</c:v>
                </c:pt>
                <c:pt idx="1">
                  <c:v>37.369999999999997</c:v>
                </c:pt>
                <c:pt idx="2">
                  <c:v>38.97</c:v>
                </c:pt>
                <c:pt idx="3">
                  <c:v>40.75</c:v>
                </c:pt>
                <c:pt idx="4">
                  <c:v>42.18</c:v>
                </c:pt>
              </c:numCache>
            </c:numRef>
          </c:val>
          <c:extLst>
            <c:ext xmlns:c16="http://schemas.microsoft.com/office/drawing/2014/chart" uri="{C3380CC4-5D6E-409C-BE32-E72D297353CC}">
              <c16:uniqueId val="{00000000-DD60-460E-899A-32BAF4CAD1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25.52</c:v>
                </c:pt>
                <c:pt idx="1">
                  <c:v>25.89</c:v>
                </c:pt>
                <c:pt idx="2">
                  <c:v>26.63</c:v>
                </c:pt>
                <c:pt idx="3">
                  <c:v>25.61</c:v>
                </c:pt>
                <c:pt idx="4">
                  <c:v>26.13</c:v>
                </c:pt>
              </c:numCache>
            </c:numRef>
          </c:val>
          <c:smooth val="0"/>
          <c:extLst>
            <c:ext xmlns:c16="http://schemas.microsoft.com/office/drawing/2014/chart" uri="{C3380CC4-5D6E-409C-BE32-E72D297353CC}">
              <c16:uniqueId val="{00000001-DD60-460E-899A-32BAF4CAD1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6C-4A8B-ACB9-FA7E8C15E2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0.76</c:v>
                </c:pt>
                <c:pt idx="1">
                  <c:v>0.71</c:v>
                </c:pt>
                <c:pt idx="2">
                  <c:v>0.95</c:v>
                </c:pt>
                <c:pt idx="3">
                  <c:v>1.07</c:v>
                </c:pt>
                <c:pt idx="4">
                  <c:v>1.03</c:v>
                </c:pt>
              </c:numCache>
            </c:numRef>
          </c:val>
          <c:smooth val="0"/>
          <c:extLst>
            <c:ext xmlns:c16="http://schemas.microsoft.com/office/drawing/2014/chart" uri="{C3380CC4-5D6E-409C-BE32-E72D297353CC}">
              <c16:uniqueId val="{00000001-226C-4A8B-ACB9-FA7E8C15E2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81.28</c:v>
                </c:pt>
                <c:pt idx="1">
                  <c:v>70.349999999999994</c:v>
                </c:pt>
                <c:pt idx="2">
                  <c:v>59.13</c:v>
                </c:pt>
                <c:pt idx="3">
                  <c:v>49.17</c:v>
                </c:pt>
                <c:pt idx="4">
                  <c:v>38.93</c:v>
                </c:pt>
              </c:numCache>
            </c:numRef>
          </c:val>
          <c:extLst>
            <c:ext xmlns:c16="http://schemas.microsoft.com/office/drawing/2014/chart" uri="{C3380CC4-5D6E-409C-BE32-E72D297353CC}">
              <c16:uniqueId val="{00000000-5962-49B5-8CD2-B0E2C523CAD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21.47</c:v>
                </c:pt>
                <c:pt idx="1">
                  <c:v>16.34</c:v>
                </c:pt>
                <c:pt idx="2">
                  <c:v>15.65</c:v>
                </c:pt>
                <c:pt idx="3">
                  <c:v>13.55</c:v>
                </c:pt>
                <c:pt idx="4">
                  <c:v>9.06</c:v>
                </c:pt>
              </c:numCache>
            </c:numRef>
          </c:val>
          <c:smooth val="0"/>
          <c:extLst>
            <c:ext xmlns:c16="http://schemas.microsoft.com/office/drawing/2014/chart" uri="{C3380CC4-5D6E-409C-BE32-E72D297353CC}">
              <c16:uniqueId val="{00000001-5962-49B5-8CD2-B0E2C523CAD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16.190000000000001</c:v>
                </c:pt>
                <c:pt idx="1">
                  <c:v>17.91</c:v>
                </c:pt>
                <c:pt idx="2">
                  <c:v>20.73</c:v>
                </c:pt>
                <c:pt idx="3">
                  <c:v>16.12</c:v>
                </c:pt>
                <c:pt idx="4">
                  <c:v>17.440000000000001</c:v>
                </c:pt>
              </c:numCache>
            </c:numRef>
          </c:val>
          <c:extLst>
            <c:ext xmlns:c16="http://schemas.microsoft.com/office/drawing/2014/chart" uri="{C3380CC4-5D6E-409C-BE32-E72D297353CC}">
              <c16:uniqueId val="{00000000-E9D2-4A3F-8FF3-4C249C0E0E5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79.239999999999995</c:v>
                </c:pt>
                <c:pt idx="1">
                  <c:v>78.930000000000007</c:v>
                </c:pt>
                <c:pt idx="2">
                  <c:v>77.94</c:v>
                </c:pt>
                <c:pt idx="3">
                  <c:v>78.45</c:v>
                </c:pt>
                <c:pt idx="4">
                  <c:v>76.31</c:v>
                </c:pt>
              </c:numCache>
            </c:numRef>
          </c:val>
          <c:smooth val="0"/>
          <c:extLst>
            <c:ext xmlns:c16="http://schemas.microsoft.com/office/drawing/2014/chart" uri="{C3380CC4-5D6E-409C-BE32-E72D297353CC}">
              <c16:uniqueId val="{00000001-E9D2-4A3F-8FF3-4C249C0E0E5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644.28</c:v>
                </c:pt>
                <c:pt idx="1">
                  <c:v>674.59</c:v>
                </c:pt>
                <c:pt idx="2">
                  <c:v>705.68</c:v>
                </c:pt>
                <c:pt idx="3">
                  <c:v>712.82</c:v>
                </c:pt>
                <c:pt idx="4">
                  <c:v>725.31</c:v>
                </c:pt>
              </c:numCache>
            </c:numRef>
          </c:val>
          <c:extLst>
            <c:ext xmlns:c16="http://schemas.microsoft.com/office/drawing/2014/chart" uri="{C3380CC4-5D6E-409C-BE32-E72D297353CC}">
              <c16:uniqueId val="{00000000-6F57-491F-A376-54919E09533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6F57-491F-A376-54919E09533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107.86</c:v>
                </c:pt>
                <c:pt idx="1">
                  <c:v>111.57</c:v>
                </c:pt>
                <c:pt idx="2">
                  <c:v>116.31</c:v>
                </c:pt>
                <c:pt idx="3">
                  <c:v>120.31</c:v>
                </c:pt>
                <c:pt idx="4">
                  <c:v>122.52</c:v>
                </c:pt>
              </c:numCache>
            </c:numRef>
          </c:val>
          <c:extLst>
            <c:ext xmlns:c16="http://schemas.microsoft.com/office/drawing/2014/chart" uri="{C3380CC4-5D6E-409C-BE32-E72D297353CC}">
              <c16:uniqueId val="{00000000-B0F1-484D-AC72-3BE5A2DEA3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B0F1-484D-AC72-3BE5A2DEA3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198.52</c:v>
                </c:pt>
                <c:pt idx="1">
                  <c:v>192.16</c:v>
                </c:pt>
                <c:pt idx="2">
                  <c:v>184.91</c:v>
                </c:pt>
                <c:pt idx="3">
                  <c:v>178.7</c:v>
                </c:pt>
                <c:pt idx="4">
                  <c:v>175.89</c:v>
                </c:pt>
              </c:numCache>
            </c:numRef>
          </c:val>
          <c:extLst>
            <c:ext xmlns:c16="http://schemas.microsoft.com/office/drawing/2014/chart" uri="{C3380CC4-5D6E-409C-BE32-E72D297353CC}">
              <c16:uniqueId val="{00000000-293F-4A5D-8D65-26048A32E4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293F-4A5D-8D65-26048A32E4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69.36</c:v>
                </c:pt>
                <c:pt idx="1">
                  <c:v>69.66</c:v>
                </c:pt>
                <c:pt idx="2">
                  <c:v>73.33</c:v>
                </c:pt>
                <c:pt idx="3">
                  <c:v>71.78</c:v>
                </c:pt>
                <c:pt idx="4">
                  <c:v>71.739999999999995</c:v>
                </c:pt>
              </c:numCache>
            </c:numRef>
          </c:val>
          <c:extLst>
            <c:ext xmlns:c16="http://schemas.microsoft.com/office/drawing/2014/chart" uri="{C3380CC4-5D6E-409C-BE32-E72D297353CC}">
              <c16:uniqueId val="{00000000-1A7F-4CBA-AF18-14EC6765D26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1A7F-4CBA-AF18-14EC6765D26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84.1</c:v>
                </c:pt>
                <c:pt idx="1">
                  <c:v>85.09</c:v>
                </c:pt>
                <c:pt idx="2">
                  <c:v>85.52</c:v>
                </c:pt>
                <c:pt idx="3">
                  <c:v>85.93</c:v>
                </c:pt>
                <c:pt idx="4">
                  <c:v>85.79</c:v>
                </c:pt>
              </c:numCache>
            </c:numRef>
          </c:val>
          <c:extLst>
            <c:ext xmlns:c16="http://schemas.microsoft.com/office/drawing/2014/chart" uri="{C3380CC4-5D6E-409C-BE32-E72D297353CC}">
              <c16:uniqueId val="{00000000-A9D9-4FE6-986A-9734BF02EC4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A9D9-4FE6-986A-9734BF02EC4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4"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十和田市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61717</v>
      </c>
      <c r="AM8" s="50"/>
      <c r="AN8" s="50"/>
      <c r="AO8" s="50"/>
      <c r="AP8" s="50"/>
      <c r="AQ8" s="50"/>
      <c r="AR8" s="50"/>
      <c r="AS8" s="50"/>
      <c r="AT8" s="45">
        <f>データ!T6</f>
        <v>725.65</v>
      </c>
      <c r="AU8" s="45"/>
      <c r="AV8" s="45"/>
      <c r="AW8" s="45"/>
      <c r="AX8" s="45"/>
      <c r="AY8" s="45"/>
      <c r="AZ8" s="45"/>
      <c r="BA8" s="45"/>
      <c r="BB8" s="45">
        <f>データ!U6</f>
        <v>85.05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40.43</v>
      </c>
      <c r="J10" s="45"/>
      <c r="K10" s="45"/>
      <c r="L10" s="45"/>
      <c r="M10" s="45"/>
      <c r="N10" s="45"/>
      <c r="O10" s="45"/>
      <c r="P10" s="45">
        <f>データ!P6</f>
        <v>68.67</v>
      </c>
      <c r="Q10" s="45"/>
      <c r="R10" s="45"/>
      <c r="S10" s="45"/>
      <c r="T10" s="45"/>
      <c r="U10" s="45"/>
      <c r="V10" s="45"/>
      <c r="W10" s="45">
        <f>データ!Q6</f>
        <v>82.46</v>
      </c>
      <c r="X10" s="45"/>
      <c r="Y10" s="45"/>
      <c r="Z10" s="45"/>
      <c r="AA10" s="45"/>
      <c r="AB10" s="45"/>
      <c r="AC10" s="45"/>
      <c r="AD10" s="50">
        <f>データ!R6</f>
        <v>3972</v>
      </c>
      <c r="AE10" s="50"/>
      <c r="AF10" s="50"/>
      <c r="AG10" s="50"/>
      <c r="AH10" s="50"/>
      <c r="AI10" s="50"/>
      <c r="AJ10" s="50"/>
      <c r="AK10" s="2"/>
      <c r="AL10" s="50">
        <f>データ!V6</f>
        <v>42030</v>
      </c>
      <c r="AM10" s="50"/>
      <c r="AN10" s="50"/>
      <c r="AO10" s="50"/>
      <c r="AP10" s="50"/>
      <c r="AQ10" s="50"/>
      <c r="AR10" s="50"/>
      <c r="AS10" s="50"/>
      <c r="AT10" s="45">
        <f>データ!W6</f>
        <v>15.77</v>
      </c>
      <c r="AU10" s="45"/>
      <c r="AV10" s="45"/>
      <c r="AW10" s="45"/>
      <c r="AX10" s="45"/>
      <c r="AY10" s="45"/>
      <c r="AZ10" s="45"/>
      <c r="BA10" s="45"/>
      <c r="BB10" s="45">
        <f>データ!X6</f>
        <v>2665.19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VCO1r0NogTjkQ/AxGk00GUgip8MipyWPgbNPVjAbF6/Dl2znhmStx4txpGplc2cjDpvSolGvOz+VpGH5EiVl6A==" saltValue="jVmz+SxnC+VJZ9fOZQfV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22063</v>
      </c>
      <c r="D6" s="33">
        <f t="shared" si="3"/>
        <v>46</v>
      </c>
      <c r="E6" s="33">
        <f t="shared" si="3"/>
        <v>17</v>
      </c>
      <c r="F6" s="33">
        <f t="shared" si="3"/>
        <v>1</v>
      </c>
      <c r="G6" s="33">
        <f t="shared" si="3"/>
        <v>0</v>
      </c>
      <c r="H6" s="33" t="str">
        <f t="shared" si="3"/>
        <v>青森県　十和田市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40.43</v>
      </c>
      <c r="P6" s="34">
        <f t="shared" si="3"/>
        <v>68.67</v>
      </c>
      <c r="Q6" s="34">
        <f t="shared" si="3"/>
        <v>82.46</v>
      </c>
      <c r="R6" s="34">
        <f t="shared" si="3"/>
        <v>3972</v>
      </c>
      <c r="S6" s="34">
        <f t="shared" si="3"/>
        <v>61717</v>
      </c>
      <c r="T6" s="34">
        <f t="shared" si="3"/>
        <v>725.65</v>
      </c>
      <c r="U6" s="34">
        <f t="shared" si="3"/>
        <v>85.05</v>
      </c>
      <c r="V6" s="34">
        <f t="shared" si="3"/>
        <v>42030</v>
      </c>
      <c r="W6" s="34">
        <f t="shared" si="3"/>
        <v>15.77</v>
      </c>
      <c r="X6" s="34">
        <f t="shared" si="3"/>
        <v>2665.19</v>
      </c>
      <c r="Y6" s="35">
        <f>IF(Y7="",NA(),Y7)</f>
        <v>101.54</v>
      </c>
      <c r="Z6" s="35">
        <f t="shared" ref="Z6:AH6" si="4">IF(Z7="",NA(),Z7)</f>
        <v>103.47</v>
      </c>
      <c r="AA6" s="35">
        <f t="shared" si="4"/>
        <v>104.78</v>
      </c>
      <c r="AB6" s="35">
        <f t="shared" si="4"/>
        <v>106.03</v>
      </c>
      <c r="AC6" s="35">
        <f t="shared" si="4"/>
        <v>106.27</v>
      </c>
      <c r="AD6" s="35">
        <f t="shared" si="4"/>
        <v>108.77</v>
      </c>
      <c r="AE6" s="35">
        <f t="shared" si="4"/>
        <v>109.48</v>
      </c>
      <c r="AF6" s="35">
        <f t="shared" si="4"/>
        <v>109.27</v>
      </c>
      <c r="AG6" s="35">
        <f t="shared" si="4"/>
        <v>108.03</v>
      </c>
      <c r="AH6" s="35">
        <f t="shared" si="4"/>
        <v>106.9</v>
      </c>
      <c r="AI6" s="34" t="str">
        <f>IF(AI7="","",IF(AI7="-","【-】","【"&amp;SUBSTITUTE(TEXT(AI7,"#,##0.00"),"-","△")&amp;"】"))</f>
        <v>【108.69】</v>
      </c>
      <c r="AJ6" s="35">
        <f>IF(AJ7="",NA(),AJ7)</f>
        <v>81.28</v>
      </c>
      <c r="AK6" s="35">
        <f t="shared" ref="AK6:AS6" si="5">IF(AK7="",NA(),AK7)</f>
        <v>70.349999999999994</v>
      </c>
      <c r="AL6" s="35">
        <f t="shared" si="5"/>
        <v>59.13</v>
      </c>
      <c r="AM6" s="35">
        <f t="shared" si="5"/>
        <v>49.17</v>
      </c>
      <c r="AN6" s="35">
        <f t="shared" si="5"/>
        <v>38.93</v>
      </c>
      <c r="AO6" s="35">
        <f t="shared" si="5"/>
        <v>21.47</v>
      </c>
      <c r="AP6" s="35">
        <f t="shared" si="5"/>
        <v>16.34</v>
      </c>
      <c r="AQ6" s="35">
        <f t="shared" si="5"/>
        <v>15.65</v>
      </c>
      <c r="AR6" s="35">
        <f t="shared" si="5"/>
        <v>13.55</v>
      </c>
      <c r="AS6" s="35">
        <f t="shared" si="5"/>
        <v>9.06</v>
      </c>
      <c r="AT6" s="34" t="str">
        <f>IF(AT7="","",IF(AT7="-","【-】","【"&amp;SUBSTITUTE(TEXT(AT7,"#,##0.00"),"-","△")&amp;"】"))</f>
        <v>【3.28】</v>
      </c>
      <c r="AU6" s="35">
        <f>IF(AU7="",NA(),AU7)</f>
        <v>16.190000000000001</v>
      </c>
      <c r="AV6" s="35">
        <f t="shared" ref="AV6:BD6" si="6">IF(AV7="",NA(),AV7)</f>
        <v>17.91</v>
      </c>
      <c r="AW6" s="35">
        <f t="shared" si="6"/>
        <v>20.73</v>
      </c>
      <c r="AX6" s="35">
        <f t="shared" si="6"/>
        <v>16.12</v>
      </c>
      <c r="AY6" s="35">
        <f t="shared" si="6"/>
        <v>17.440000000000001</v>
      </c>
      <c r="AZ6" s="35">
        <f t="shared" si="6"/>
        <v>79.239999999999995</v>
      </c>
      <c r="BA6" s="35">
        <f t="shared" si="6"/>
        <v>78.930000000000007</v>
      </c>
      <c r="BB6" s="35">
        <f t="shared" si="6"/>
        <v>77.94</v>
      </c>
      <c r="BC6" s="35">
        <f t="shared" si="6"/>
        <v>78.45</v>
      </c>
      <c r="BD6" s="35">
        <f t="shared" si="6"/>
        <v>76.31</v>
      </c>
      <c r="BE6" s="34" t="str">
        <f>IF(BE7="","",IF(BE7="-","【-】","【"&amp;SUBSTITUTE(TEXT(BE7,"#,##0.00"),"-","△")&amp;"】"))</f>
        <v>【69.49】</v>
      </c>
      <c r="BF6" s="35">
        <f>IF(BF7="",NA(),BF7)</f>
        <v>644.28</v>
      </c>
      <c r="BG6" s="35">
        <f t="shared" ref="BG6:BO6" si="7">IF(BG7="",NA(),BG7)</f>
        <v>674.59</v>
      </c>
      <c r="BH6" s="35">
        <f t="shared" si="7"/>
        <v>705.68</v>
      </c>
      <c r="BI6" s="35">
        <f t="shared" si="7"/>
        <v>712.82</v>
      </c>
      <c r="BJ6" s="35">
        <f t="shared" si="7"/>
        <v>725.31</v>
      </c>
      <c r="BK6" s="35">
        <f t="shared" si="7"/>
        <v>854.16</v>
      </c>
      <c r="BL6" s="35">
        <f t="shared" si="7"/>
        <v>848.31</v>
      </c>
      <c r="BM6" s="35">
        <f t="shared" si="7"/>
        <v>774.99</v>
      </c>
      <c r="BN6" s="35">
        <f t="shared" si="7"/>
        <v>799.41</v>
      </c>
      <c r="BO6" s="35">
        <f t="shared" si="7"/>
        <v>820.36</v>
      </c>
      <c r="BP6" s="34" t="str">
        <f>IF(BP7="","",IF(BP7="-","【-】","【"&amp;SUBSTITUTE(TEXT(BP7,"#,##0.00"),"-","△")&amp;"】"))</f>
        <v>【682.78】</v>
      </c>
      <c r="BQ6" s="35">
        <f>IF(BQ7="",NA(),BQ7)</f>
        <v>107.86</v>
      </c>
      <c r="BR6" s="35">
        <f t="shared" ref="BR6:BZ6" si="8">IF(BR7="",NA(),BR7)</f>
        <v>111.57</v>
      </c>
      <c r="BS6" s="35">
        <f t="shared" si="8"/>
        <v>116.31</v>
      </c>
      <c r="BT6" s="35">
        <f t="shared" si="8"/>
        <v>120.31</v>
      </c>
      <c r="BU6" s="35">
        <f t="shared" si="8"/>
        <v>122.52</v>
      </c>
      <c r="BV6" s="35">
        <f t="shared" si="8"/>
        <v>93.13</v>
      </c>
      <c r="BW6" s="35">
        <f t="shared" si="8"/>
        <v>94.38</v>
      </c>
      <c r="BX6" s="35">
        <f t="shared" si="8"/>
        <v>96.57</v>
      </c>
      <c r="BY6" s="35">
        <f t="shared" si="8"/>
        <v>96.54</v>
      </c>
      <c r="BZ6" s="35">
        <f t="shared" si="8"/>
        <v>95.4</v>
      </c>
      <c r="CA6" s="34" t="str">
        <f>IF(CA7="","",IF(CA7="-","【-】","【"&amp;SUBSTITUTE(TEXT(CA7,"#,##0.00"),"-","△")&amp;"】"))</f>
        <v>【100.91】</v>
      </c>
      <c r="CB6" s="35">
        <f>IF(CB7="",NA(),CB7)</f>
        <v>198.52</v>
      </c>
      <c r="CC6" s="35">
        <f t="shared" ref="CC6:CK6" si="9">IF(CC7="",NA(),CC7)</f>
        <v>192.16</v>
      </c>
      <c r="CD6" s="35">
        <f t="shared" si="9"/>
        <v>184.91</v>
      </c>
      <c r="CE6" s="35">
        <f t="shared" si="9"/>
        <v>178.7</v>
      </c>
      <c r="CF6" s="35">
        <f t="shared" si="9"/>
        <v>175.89</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69.36</v>
      </c>
      <c r="CN6" s="35">
        <f t="shared" ref="CN6:CV6" si="10">IF(CN7="",NA(),CN7)</f>
        <v>69.66</v>
      </c>
      <c r="CO6" s="35">
        <f t="shared" si="10"/>
        <v>73.33</v>
      </c>
      <c r="CP6" s="35">
        <f t="shared" si="10"/>
        <v>71.78</v>
      </c>
      <c r="CQ6" s="35">
        <f t="shared" si="10"/>
        <v>71.739999999999995</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84.1</v>
      </c>
      <c r="CY6" s="35">
        <f t="shared" ref="CY6:DG6" si="11">IF(CY7="",NA(),CY7)</f>
        <v>85.09</v>
      </c>
      <c r="CZ6" s="35">
        <f t="shared" si="11"/>
        <v>85.52</v>
      </c>
      <c r="DA6" s="35">
        <f t="shared" si="11"/>
        <v>85.93</v>
      </c>
      <c r="DB6" s="35">
        <f t="shared" si="11"/>
        <v>85.79</v>
      </c>
      <c r="DC6" s="35">
        <f t="shared" si="11"/>
        <v>91.11</v>
      </c>
      <c r="DD6" s="35">
        <f t="shared" si="11"/>
        <v>91.44</v>
      </c>
      <c r="DE6" s="35">
        <f t="shared" si="11"/>
        <v>91.76</v>
      </c>
      <c r="DF6" s="35">
        <f t="shared" si="11"/>
        <v>92.3</v>
      </c>
      <c r="DG6" s="35">
        <f t="shared" si="11"/>
        <v>92.55</v>
      </c>
      <c r="DH6" s="34" t="str">
        <f>IF(DH7="","",IF(DH7="-","【-】","【"&amp;SUBSTITUTE(TEXT(DH7,"#,##0.00"),"-","△")&amp;"】"))</f>
        <v>【95.20】</v>
      </c>
      <c r="DI6" s="35">
        <f>IF(DI7="",NA(),DI7)</f>
        <v>35.47</v>
      </c>
      <c r="DJ6" s="35">
        <f t="shared" ref="DJ6:DR6" si="12">IF(DJ7="",NA(),DJ7)</f>
        <v>37.369999999999997</v>
      </c>
      <c r="DK6" s="35">
        <f t="shared" si="12"/>
        <v>38.97</v>
      </c>
      <c r="DL6" s="35">
        <f t="shared" si="12"/>
        <v>40.75</v>
      </c>
      <c r="DM6" s="35">
        <f t="shared" si="12"/>
        <v>42.18</v>
      </c>
      <c r="DN6" s="35">
        <f t="shared" si="12"/>
        <v>25.52</v>
      </c>
      <c r="DO6" s="35">
        <f t="shared" si="12"/>
        <v>25.89</v>
      </c>
      <c r="DP6" s="35">
        <f t="shared" si="12"/>
        <v>26.63</v>
      </c>
      <c r="DQ6" s="35">
        <f t="shared" si="12"/>
        <v>25.61</v>
      </c>
      <c r="DR6" s="35">
        <f t="shared" si="12"/>
        <v>26.13</v>
      </c>
      <c r="DS6" s="34" t="str">
        <f>IF(DS7="","",IF(DS7="-","【-】","【"&amp;SUBSTITUTE(TEXT(DS7,"#,##0.00"),"-","△")&amp;"】"))</f>
        <v>【38.60】</v>
      </c>
      <c r="DT6" s="34">
        <f>IF(DT7="",NA(),DT7)</f>
        <v>0</v>
      </c>
      <c r="DU6" s="34">
        <f t="shared" ref="DU6:EC6" si="13">IF(DU7="",NA(),DU7)</f>
        <v>0</v>
      </c>
      <c r="DV6" s="34">
        <f t="shared" si="13"/>
        <v>0</v>
      </c>
      <c r="DW6" s="34">
        <f t="shared" si="13"/>
        <v>0</v>
      </c>
      <c r="DX6" s="34">
        <f t="shared" si="13"/>
        <v>0</v>
      </c>
      <c r="DY6" s="35">
        <f t="shared" si="13"/>
        <v>0.76</v>
      </c>
      <c r="DZ6" s="35">
        <f t="shared" si="13"/>
        <v>0.71</v>
      </c>
      <c r="EA6" s="35">
        <f t="shared" si="13"/>
        <v>0.95</v>
      </c>
      <c r="EB6" s="35">
        <f t="shared" si="13"/>
        <v>1.07</v>
      </c>
      <c r="EC6" s="35">
        <f t="shared" si="13"/>
        <v>1.03</v>
      </c>
      <c r="ED6" s="34" t="str">
        <f>IF(ED7="","",IF(ED7="-","【-】","【"&amp;SUBSTITUTE(TEXT(ED7,"#,##0.00"),"-","△")&amp;"】"))</f>
        <v>【5.64】</v>
      </c>
      <c r="EE6" s="34">
        <f>IF(EE7="",NA(),EE7)</f>
        <v>0</v>
      </c>
      <c r="EF6" s="34">
        <f t="shared" ref="EF6:EN6" si="14">IF(EF7="",NA(),EF7)</f>
        <v>0</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8" s="36" customFormat="1" x14ac:dyDescent="0.15">
      <c r="A7" s="28"/>
      <c r="B7" s="37">
        <v>2018</v>
      </c>
      <c r="C7" s="37">
        <v>22063</v>
      </c>
      <c r="D7" s="37">
        <v>46</v>
      </c>
      <c r="E7" s="37">
        <v>17</v>
      </c>
      <c r="F7" s="37">
        <v>1</v>
      </c>
      <c r="G7" s="37">
        <v>0</v>
      </c>
      <c r="H7" s="37" t="s">
        <v>96</v>
      </c>
      <c r="I7" s="37" t="s">
        <v>97</v>
      </c>
      <c r="J7" s="37" t="s">
        <v>98</v>
      </c>
      <c r="K7" s="37" t="s">
        <v>99</v>
      </c>
      <c r="L7" s="37" t="s">
        <v>100</v>
      </c>
      <c r="M7" s="37" t="s">
        <v>101</v>
      </c>
      <c r="N7" s="38" t="s">
        <v>102</v>
      </c>
      <c r="O7" s="38">
        <v>40.43</v>
      </c>
      <c r="P7" s="38">
        <v>68.67</v>
      </c>
      <c r="Q7" s="38">
        <v>82.46</v>
      </c>
      <c r="R7" s="38">
        <v>3972</v>
      </c>
      <c r="S7" s="38">
        <v>61717</v>
      </c>
      <c r="T7" s="38">
        <v>725.65</v>
      </c>
      <c r="U7" s="38">
        <v>85.05</v>
      </c>
      <c r="V7" s="38">
        <v>42030</v>
      </c>
      <c r="W7" s="38">
        <v>15.77</v>
      </c>
      <c r="X7" s="38">
        <v>2665.19</v>
      </c>
      <c r="Y7" s="38">
        <v>101.54</v>
      </c>
      <c r="Z7" s="38">
        <v>103.47</v>
      </c>
      <c r="AA7" s="38">
        <v>104.78</v>
      </c>
      <c r="AB7" s="38">
        <v>106.03</v>
      </c>
      <c r="AC7" s="38">
        <v>106.27</v>
      </c>
      <c r="AD7" s="38">
        <v>108.77</v>
      </c>
      <c r="AE7" s="38">
        <v>109.48</v>
      </c>
      <c r="AF7" s="38">
        <v>109.27</v>
      </c>
      <c r="AG7" s="38">
        <v>108.03</v>
      </c>
      <c r="AH7" s="38">
        <v>106.9</v>
      </c>
      <c r="AI7" s="38">
        <v>108.69</v>
      </c>
      <c r="AJ7" s="38">
        <v>81.28</v>
      </c>
      <c r="AK7" s="38">
        <v>70.349999999999994</v>
      </c>
      <c r="AL7" s="38">
        <v>59.13</v>
      </c>
      <c r="AM7" s="38">
        <v>49.17</v>
      </c>
      <c r="AN7" s="38">
        <v>38.93</v>
      </c>
      <c r="AO7" s="38">
        <v>21.47</v>
      </c>
      <c r="AP7" s="38">
        <v>16.34</v>
      </c>
      <c r="AQ7" s="38">
        <v>15.65</v>
      </c>
      <c r="AR7" s="38">
        <v>13.55</v>
      </c>
      <c r="AS7" s="38">
        <v>9.06</v>
      </c>
      <c r="AT7" s="38">
        <v>3.28</v>
      </c>
      <c r="AU7" s="38">
        <v>16.190000000000001</v>
      </c>
      <c r="AV7" s="38">
        <v>17.91</v>
      </c>
      <c r="AW7" s="38">
        <v>20.73</v>
      </c>
      <c r="AX7" s="38">
        <v>16.12</v>
      </c>
      <c r="AY7" s="38">
        <v>17.440000000000001</v>
      </c>
      <c r="AZ7" s="38">
        <v>79.239999999999995</v>
      </c>
      <c r="BA7" s="38">
        <v>78.930000000000007</v>
      </c>
      <c r="BB7" s="38">
        <v>77.94</v>
      </c>
      <c r="BC7" s="38">
        <v>78.45</v>
      </c>
      <c r="BD7" s="38">
        <v>76.31</v>
      </c>
      <c r="BE7" s="38">
        <v>69.489999999999995</v>
      </c>
      <c r="BF7" s="38">
        <v>644.28</v>
      </c>
      <c r="BG7" s="38">
        <v>674.59</v>
      </c>
      <c r="BH7" s="38">
        <v>705.68</v>
      </c>
      <c r="BI7" s="38">
        <v>712.82</v>
      </c>
      <c r="BJ7" s="38">
        <v>725.31</v>
      </c>
      <c r="BK7" s="38">
        <v>854.16</v>
      </c>
      <c r="BL7" s="38">
        <v>848.31</v>
      </c>
      <c r="BM7" s="38">
        <v>774.99</v>
      </c>
      <c r="BN7" s="38">
        <v>799.41</v>
      </c>
      <c r="BO7" s="38">
        <v>820.36</v>
      </c>
      <c r="BP7" s="38">
        <v>682.78</v>
      </c>
      <c r="BQ7" s="38">
        <v>107.86</v>
      </c>
      <c r="BR7" s="38">
        <v>111.57</v>
      </c>
      <c r="BS7" s="38">
        <v>116.31</v>
      </c>
      <c r="BT7" s="38">
        <v>120.31</v>
      </c>
      <c r="BU7" s="38">
        <v>122.52</v>
      </c>
      <c r="BV7" s="38">
        <v>93.13</v>
      </c>
      <c r="BW7" s="38">
        <v>94.38</v>
      </c>
      <c r="BX7" s="38">
        <v>96.57</v>
      </c>
      <c r="BY7" s="38">
        <v>96.54</v>
      </c>
      <c r="BZ7" s="38">
        <v>95.4</v>
      </c>
      <c r="CA7" s="38">
        <v>100.91</v>
      </c>
      <c r="CB7" s="38">
        <v>198.52</v>
      </c>
      <c r="CC7" s="38">
        <v>192.16</v>
      </c>
      <c r="CD7" s="38">
        <v>184.91</v>
      </c>
      <c r="CE7" s="38">
        <v>178.7</v>
      </c>
      <c r="CF7" s="38">
        <v>175.89</v>
      </c>
      <c r="CG7" s="38">
        <v>167.97</v>
      </c>
      <c r="CH7" s="38">
        <v>165.45</v>
      </c>
      <c r="CI7" s="38">
        <v>161.54</v>
      </c>
      <c r="CJ7" s="38">
        <v>162.81</v>
      </c>
      <c r="CK7" s="38">
        <v>163.19999999999999</v>
      </c>
      <c r="CL7" s="38">
        <v>136.86000000000001</v>
      </c>
      <c r="CM7" s="38">
        <v>69.36</v>
      </c>
      <c r="CN7" s="38">
        <v>69.66</v>
      </c>
      <c r="CO7" s="38">
        <v>73.33</v>
      </c>
      <c r="CP7" s="38">
        <v>71.78</v>
      </c>
      <c r="CQ7" s="38">
        <v>71.739999999999995</v>
      </c>
      <c r="CR7" s="38">
        <v>64.87</v>
      </c>
      <c r="CS7" s="38">
        <v>65.62</v>
      </c>
      <c r="CT7" s="38">
        <v>64.67</v>
      </c>
      <c r="CU7" s="38">
        <v>64.959999999999994</v>
      </c>
      <c r="CV7" s="38">
        <v>65.040000000000006</v>
      </c>
      <c r="CW7" s="38">
        <v>58.98</v>
      </c>
      <c r="CX7" s="38">
        <v>84.1</v>
      </c>
      <c r="CY7" s="38">
        <v>85.09</v>
      </c>
      <c r="CZ7" s="38">
        <v>85.52</v>
      </c>
      <c r="DA7" s="38">
        <v>85.93</v>
      </c>
      <c r="DB7" s="38">
        <v>85.79</v>
      </c>
      <c r="DC7" s="38">
        <v>91.11</v>
      </c>
      <c r="DD7" s="38">
        <v>91.44</v>
      </c>
      <c r="DE7" s="38">
        <v>91.76</v>
      </c>
      <c r="DF7" s="38">
        <v>92.3</v>
      </c>
      <c r="DG7" s="38">
        <v>92.55</v>
      </c>
      <c r="DH7" s="38">
        <v>95.2</v>
      </c>
      <c r="DI7" s="38">
        <v>35.47</v>
      </c>
      <c r="DJ7" s="38">
        <v>37.369999999999997</v>
      </c>
      <c r="DK7" s="38">
        <v>38.97</v>
      </c>
      <c r="DL7" s="38">
        <v>40.75</v>
      </c>
      <c r="DM7" s="38">
        <v>42.18</v>
      </c>
      <c r="DN7" s="38">
        <v>25.52</v>
      </c>
      <c r="DO7" s="38">
        <v>25.89</v>
      </c>
      <c r="DP7" s="38">
        <v>26.63</v>
      </c>
      <c r="DQ7" s="38">
        <v>25.61</v>
      </c>
      <c r="DR7" s="38">
        <v>26.13</v>
      </c>
      <c r="DS7" s="38">
        <v>38.6</v>
      </c>
      <c r="DT7" s="38">
        <v>0</v>
      </c>
      <c r="DU7" s="38">
        <v>0</v>
      </c>
      <c r="DV7" s="38">
        <v>0</v>
      </c>
      <c r="DW7" s="38">
        <v>0</v>
      </c>
      <c r="DX7" s="38">
        <v>0</v>
      </c>
      <c r="DY7" s="38">
        <v>0.76</v>
      </c>
      <c r="DZ7" s="38">
        <v>0.71</v>
      </c>
      <c r="EA7" s="38">
        <v>0.95</v>
      </c>
      <c r="EB7" s="38">
        <v>1.07</v>
      </c>
      <c r="EC7" s="38">
        <v>1.03</v>
      </c>
      <c r="ED7" s="38">
        <v>5.64</v>
      </c>
      <c r="EE7" s="38">
        <v>0</v>
      </c>
      <c r="EF7" s="38">
        <v>0</v>
      </c>
      <c r="EG7" s="38">
        <v>0</v>
      </c>
      <c r="EH7" s="38">
        <v>0</v>
      </c>
      <c r="EI7" s="38">
        <v>0</v>
      </c>
      <c r="EJ7" s="38">
        <v>0.1</v>
      </c>
      <c r="EK7" s="38">
        <v>0.27</v>
      </c>
      <c r="EL7" s="38">
        <v>0.17</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twpc541</cp:lastModifiedBy>
  <cp:lastPrinted>2020-03-10T07:22:52Z</cp:lastPrinted>
  <dcterms:created xsi:type="dcterms:W3CDTF">2019-12-05T04:42:25Z</dcterms:created>
  <dcterms:modified xsi:type="dcterms:W3CDTF">2020-03-10T07:22:52Z</dcterms:modified>
  <cp:category/>
</cp:coreProperties>
</file>