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wnas01\NasSeisakuzaisei\kikaku2\【110】財政\財政係\公営企業関係\H31\31 公営企業に係る経営比較分析表（平成30年度決算）の公表について\3.HP用\経営比較分析表\"/>
    </mc:Choice>
  </mc:AlternateContent>
  <workbookProtection workbookAlgorithmName="SHA-512" workbookHashValue="fFrei50Oh4JNDhOuF7MjqL2NHyvIrmr0MqeHWCGV94t1GXn9P83wL8Opvla6xdIiZUYHze4iI/G+uO3QlcJYVw==" workbookSaltValue="bfs4qcZolPTuyKsOTcu1ng==" workbookSpinCount="100000" lockStructure="1"/>
  <bookViews>
    <workbookView xWindow="0" yWindow="0" windowWidth="28800" windowHeight="1173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<sst xmlns="http://schemas.openxmlformats.org/spreadsheetml/2006/main" count="223" uniqueCount="111">
  <si>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</si>
  <si>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</si>
  <si>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</si>
  <si>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</si>
  <si>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</si>
  <si>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</si>
  <si>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</si>
  <si>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</si>
  <si>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</si>
  <si>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</si>
  <si>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</si>
  <si>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</si>
  <si>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</si>
  <si>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</si>
  <si>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</si>
  <si>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</si>
  <si>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</si>
  <si>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</si>
  <si>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</si>
  <si>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</si>
  <si>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</si>
  <si>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</si>
  <si>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</si>
  <si>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</si>
  <si>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</si>
  <si>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</si>
  <si>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</si>
  <si>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</si>
  <si>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</si>
  <si>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</si>
  <si>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</si>
  <si>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</si>
  <si>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</si>
  <si>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</si>
  <si>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</si>
  <si>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</si>
  <si>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</si>
  <si>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</si>
  <si>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</si>
  <si>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</si>
  <si>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</si>
  <si>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</si>
  <si>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</si>
  <si>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</si>
  <si>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</si>
  <si>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</si>
  <si>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</si>
  <si>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</si>
  <si>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</si>
  <si>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</si>
  <si>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</si>
  <si>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</si>
  <si>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</si>
  <si>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</si>
  <si>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</si>
  <si>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</si>
  <si>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</si>
  <si>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</si>
  <si>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</si>
  <si>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</si>
  <si>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</si>
  <si>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</si>
  <si>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</si>
  <si>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</si>
  <si>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</si>
  <si>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</si>
  <si>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</si>
  <si>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</si>
  <si>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</si>
  <si>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</si>
  <si>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</si>
  <si>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</si>
  <si>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</si>
  <si>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</si>
  <si>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</si>
  <si>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</si>
  <si>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</si>
  <si>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</si>
  <si>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</si>
  <si>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</si>
  <si>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</si>
  <si>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</si>
  <si>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</si>
  <si>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</si>
  <si>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</si>
  <si>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</si>
  <si>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</si>
  <si>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</si>
  <si>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</si>
  <si>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</si>
  <si>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</si>
  <si>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</si>
  <si>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</si>
  <si>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</si>
  <si>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</si>
  <si>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</si>
  <si>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青森県　十和田市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</si>
  <si>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</si>
  <si>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</si>
  <si>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</si>
  <si>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</si>
  <si>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</si>
  <si>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</si>
  <si>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</si>
  <si>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</si>
  <si>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</si>
  <si>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</si>
  <si>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</si>
  <si>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経営の健全性・効率性については、使用料の増加及び水洗化率の向上はあまり見込めないため、効率的な維持管理により経費を抑えるとともに、不明水対策を強化することで有収率を上げ、累積欠損金を減らすことが必要である。さらに平成28～33年度の処理施設更新事業により借入額が増加するが、計画に基づいた事業実施で事業費の平準化を図り、借入額を償還額内に収めることにより、着実に企業債残高を減らしていかなければならない。
　老朽化の状況については、ストックマネジメント計画を策定し、それに基づき耐用年数までに更新・改善工事に取り組んでいく必要がある。</t>
    <rPh sb="1" eb="3">
      <t>ケイエイ</t>
    </rPh>
    <rPh sb="4" eb="7">
      <t>ケンゼンセイ</t>
    </rPh>
    <rPh sb="8" eb="11">
      <t>コウリツセイ</t>
    </rPh>
    <rPh sb="17" eb="19">
      <t>シヨウ</t>
    </rPh>
    <rPh sb="19" eb="20">
      <t>リョウ</t>
    </rPh>
    <rPh sb="21" eb="23">
      <t>ゾウカ</t>
    </rPh>
    <rPh sb="23" eb="24">
      <t>オヨ</t>
    </rPh>
    <rPh sb="25" eb="28">
      <t>スイセンカ</t>
    </rPh>
    <rPh sb="28" eb="29">
      <t>リツ</t>
    </rPh>
    <rPh sb="30" eb="32">
      <t>コウジョウ</t>
    </rPh>
    <rPh sb="36" eb="38">
      <t>ミコ</t>
    </rPh>
    <rPh sb="44" eb="47">
      <t>コウリツテキ</t>
    </rPh>
    <rPh sb="48" eb="50">
      <t>イジ</t>
    </rPh>
    <rPh sb="50" eb="52">
      <t>カンリ</t>
    </rPh>
    <rPh sb="55" eb="57">
      <t>ケイヒ</t>
    </rPh>
    <rPh sb="58" eb="59">
      <t>オサ</t>
    </rPh>
    <rPh sb="66" eb="68">
      <t>フメイ</t>
    </rPh>
    <rPh sb="68" eb="69">
      <t>スイ</t>
    </rPh>
    <rPh sb="69" eb="71">
      <t>タイサク</t>
    </rPh>
    <rPh sb="72" eb="74">
      <t>キョウカ</t>
    </rPh>
    <rPh sb="79" eb="81">
      <t>ユウシュウ</t>
    </rPh>
    <rPh sb="81" eb="82">
      <t>リツ</t>
    </rPh>
    <rPh sb="83" eb="84">
      <t>ア</t>
    </rPh>
    <rPh sb="86" eb="88">
      <t>ルイセキ</t>
    </rPh>
    <rPh sb="88" eb="91">
      <t>ケッソンキン</t>
    </rPh>
    <rPh sb="92" eb="93">
      <t>ヘ</t>
    </rPh>
    <rPh sb="98" eb="100">
      <t>ヒツヨウ</t>
    </rPh>
    <rPh sb="107" eb="109">
      <t>ヘイセイ</t>
    </rPh>
    <rPh sb="114" eb="116">
      <t>ネンド</t>
    </rPh>
    <rPh sb="117" eb="119">
      <t>ショリ</t>
    </rPh>
    <rPh sb="119" eb="121">
      <t>シセツ</t>
    </rPh>
    <rPh sb="121" eb="123">
      <t>コウシン</t>
    </rPh>
    <rPh sb="123" eb="125">
      <t>ジギョウ</t>
    </rPh>
    <rPh sb="128" eb="130">
      <t>カリイレ</t>
    </rPh>
    <rPh sb="130" eb="131">
      <t>ガク</t>
    </rPh>
    <rPh sb="132" eb="134">
      <t>ゾウカ</t>
    </rPh>
    <rPh sb="138" eb="140">
      <t>ケイカク</t>
    </rPh>
    <rPh sb="141" eb="142">
      <t>モト</t>
    </rPh>
    <rPh sb="145" eb="147">
      <t>ジギョウ</t>
    </rPh>
    <rPh sb="147" eb="149">
      <t>ジッシ</t>
    </rPh>
    <rPh sb="150" eb="152">
      <t>ジギョウ</t>
    </rPh>
    <rPh sb="152" eb="153">
      <t>ヒ</t>
    </rPh>
    <rPh sb="154" eb="157">
      <t>ヘイジュンカ</t>
    </rPh>
    <rPh sb="158" eb="159">
      <t>ハカ</t>
    </rPh>
    <rPh sb="161" eb="163">
      <t>カリイレ</t>
    </rPh>
    <rPh sb="163" eb="164">
      <t>ガク</t>
    </rPh>
    <rPh sb="165" eb="167">
      <t>ショウカン</t>
    </rPh>
    <rPh sb="167" eb="168">
      <t>ガク</t>
    </rPh>
    <rPh sb="168" eb="169">
      <t>ナイ</t>
    </rPh>
    <rPh sb="170" eb="171">
      <t>オサ</t>
    </rPh>
    <rPh sb="179" eb="181">
      <t>チャクジツ</t>
    </rPh>
    <rPh sb="182" eb="184">
      <t>キギョウ</t>
    </rPh>
    <rPh sb="184" eb="185">
      <t>サイ</t>
    </rPh>
    <rPh sb="185" eb="187">
      <t>ザンダカ</t>
    </rPh>
    <rPh sb="188" eb="189">
      <t>ヘ</t>
    </rPh>
    <rPh sb="205" eb="208">
      <t>ロウキュウカ</t>
    </rPh>
    <rPh sb="209" eb="211">
      <t>ジョウキョウ</t>
    </rPh>
    <rPh sb="227" eb="229">
      <t>ケイカク</t>
    </rPh>
    <rPh sb="230" eb="232">
      <t>サクテイ</t>
    </rPh>
    <rPh sb="237" eb="238">
      <t>モト</t>
    </rPh>
    <rPh sb="247" eb="249">
      <t>コウシン</t>
    </rPh>
    <rPh sb="250" eb="252">
      <t>カイゼン</t>
    </rPh>
    <rPh sb="252" eb="254">
      <t>コウジ</t>
    </rPh>
    <rPh sb="255" eb="256">
      <t>ト</t>
    </rPh>
    <rPh sb="257" eb="258">
      <t>ク</t>
    </rPh>
    <rPh sb="262" eb="264">
      <t>ヒツヨウ</t>
    </rPh>
    <phoneticPr fontId="4"/>
  </si>
  <si>
    <t>①経常収支比率は、前年度より減少し、類似団体より低い。
②累積欠損金比率は、ほぼ横ばいであり、類似団体より高い。
③流動化率は、平成26年度に会計基準の見直しにより大幅に減となったもので、その後はほぼ横ばいで類似団体より低い。
④企業債残高対事業規模比率は、前年度と同程度であるが、依然類似団体より高い。
⑤経費回収率は、ここ年々増加傾向にあり、類似団体より高い。
⑥汚水処理原価は、年々改善されており、類似団体より低い。
⑦施設利用率は、ほぼ横ばい状況にあり、類似団体より低い。
⑧水洗化率は、ここ５年ほぼ横ばい状態であるが、類似団体より高い。</t>
    <rPh sb="1" eb="3">
      <t>ケイジョウ</t>
    </rPh>
    <rPh sb="3" eb="5">
      <t>シュウシ</t>
    </rPh>
    <rPh sb="5" eb="7">
      <t>ヒリツ</t>
    </rPh>
    <rPh sb="9" eb="12">
      <t>ゼンネンド</t>
    </rPh>
    <rPh sb="14" eb="16">
      <t>ゲンショウ</t>
    </rPh>
    <rPh sb="18" eb="20">
      <t>ルイジ</t>
    </rPh>
    <rPh sb="20" eb="22">
      <t>ダンタイ</t>
    </rPh>
    <rPh sb="24" eb="25">
      <t>ヒク</t>
    </rPh>
    <rPh sb="29" eb="31">
      <t>ルイセキ</t>
    </rPh>
    <rPh sb="31" eb="34">
      <t>ケッソンキン</t>
    </rPh>
    <rPh sb="34" eb="36">
      <t>ヒリツ</t>
    </rPh>
    <rPh sb="40" eb="41">
      <t>ヨコ</t>
    </rPh>
    <rPh sb="47" eb="49">
      <t>ルイジ</t>
    </rPh>
    <rPh sb="49" eb="51">
      <t>ダンタイ</t>
    </rPh>
    <rPh sb="53" eb="54">
      <t>タカ</t>
    </rPh>
    <rPh sb="58" eb="61">
      <t>リュウドウカ</t>
    </rPh>
    <rPh sb="61" eb="62">
      <t>リツ</t>
    </rPh>
    <rPh sb="64" eb="66">
      <t>ヘイセイ</t>
    </rPh>
    <rPh sb="68" eb="69">
      <t>ネン</t>
    </rPh>
    <rPh sb="69" eb="70">
      <t>ド</t>
    </rPh>
    <rPh sb="71" eb="73">
      <t>カイケイ</t>
    </rPh>
    <rPh sb="73" eb="75">
      <t>キジュン</t>
    </rPh>
    <rPh sb="76" eb="78">
      <t>ミナオ</t>
    </rPh>
    <rPh sb="82" eb="84">
      <t>オオハバ</t>
    </rPh>
    <rPh sb="85" eb="86">
      <t>ゲン</t>
    </rPh>
    <rPh sb="96" eb="97">
      <t>ゴ</t>
    </rPh>
    <rPh sb="100" eb="101">
      <t>ヨコ</t>
    </rPh>
    <rPh sb="104" eb="106">
      <t>ルイジ</t>
    </rPh>
    <rPh sb="106" eb="108">
      <t>ダンタイ</t>
    </rPh>
    <rPh sb="110" eb="111">
      <t>ヒク</t>
    </rPh>
    <rPh sb="115" eb="117">
      <t>キギョウ</t>
    </rPh>
    <rPh sb="117" eb="118">
      <t>サイ</t>
    </rPh>
    <rPh sb="118" eb="120">
      <t>ザンダカ</t>
    </rPh>
    <rPh sb="120" eb="121">
      <t>タイ</t>
    </rPh>
    <rPh sb="121" eb="123">
      <t>ジギョウ</t>
    </rPh>
    <rPh sb="123" eb="125">
      <t>キボ</t>
    </rPh>
    <rPh sb="125" eb="127">
      <t>ヒリツ</t>
    </rPh>
    <rPh sb="129" eb="132">
      <t>ゼンネンド</t>
    </rPh>
    <rPh sb="133" eb="136">
      <t>ドウテイド</t>
    </rPh>
    <rPh sb="141" eb="143">
      <t>イゼン</t>
    </rPh>
    <rPh sb="143" eb="145">
      <t>ルイジ</t>
    </rPh>
    <rPh sb="145" eb="147">
      <t>ダンタイ</t>
    </rPh>
    <rPh sb="149" eb="150">
      <t>タカ</t>
    </rPh>
    <rPh sb="154" eb="156">
      <t>ケイヒ</t>
    </rPh>
    <rPh sb="156" eb="158">
      <t>カイシュウ</t>
    </rPh>
    <rPh sb="158" eb="159">
      <t>リツ</t>
    </rPh>
    <rPh sb="163" eb="165">
      <t>ネンネン</t>
    </rPh>
    <rPh sb="165" eb="167">
      <t>ゾウカ</t>
    </rPh>
    <rPh sb="167" eb="169">
      <t>ケイコウ</t>
    </rPh>
    <rPh sb="173" eb="175">
      <t>ルイジ</t>
    </rPh>
    <rPh sb="175" eb="177">
      <t>ダンタイ</t>
    </rPh>
    <rPh sb="179" eb="180">
      <t>タカ</t>
    </rPh>
    <rPh sb="184" eb="186">
      <t>オスイ</t>
    </rPh>
    <rPh sb="186" eb="188">
      <t>ショリ</t>
    </rPh>
    <rPh sb="188" eb="190">
      <t>ゲンカ</t>
    </rPh>
    <rPh sb="192" eb="194">
      <t>ネンネン</t>
    </rPh>
    <rPh sb="194" eb="196">
      <t>カイゼン</t>
    </rPh>
    <rPh sb="202" eb="204">
      <t>ルイジ</t>
    </rPh>
    <rPh sb="204" eb="206">
      <t>ダンタイ</t>
    </rPh>
    <rPh sb="208" eb="209">
      <t>ヒク</t>
    </rPh>
    <rPh sb="213" eb="215">
      <t>シセツ</t>
    </rPh>
    <rPh sb="215" eb="218">
      <t>リヨウリツ</t>
    </rPh>
    <rPh sb="222" eb="223">
      <t>ヨコ</t>
    </rPh>
    <rPh sb="225" eb="227">
      <t>ジョウキョウ</t>
    </rPh>
    <rPh sb="231" eb="233">
      <t>ルイジ</t>
    </rPh>
    <rPh sb="233" eb="235">
      <t>ダンタイ</t>
    </rPh>
    <rPh sb="237" eb="238">
      <t>ヒク</t>
    </rPh>
    <rPh sb="242" eb="245">
      <t>スイセンカ</t>
    </rPh>
    <rPh sb="245" eb="246">
      <t>リツ</t>
    </rPh>
    <rPh sb="251" eb="252">
      <t>ネン</t>
    </rPh>
    <rPh sb="254" eb="255">
      <t>ヨコ</t>
    </rPh>
    <rPh sb="257" eb="259">
      <t>ジョウタイ</t>
    </rPh>
    <rPh sb="264" eb="266">
      <t>ルイジ</t>
    </rPh>
    <rPh sb="266" eb="268">
      <t>ダンタイ</t>
    </rPh>
    <rPh sb="270" eb="271">
      <t>タカ</t>
    </rPh>
    <phoneticPr fontId="4"/>
  </si>
  <si>
    <t>①有形固定資産減価償却率は、増加傾向にあり、類似団体より高い水準で推移している。平成28～33年度の処理施設更新事業により固定資産が増え、比率が下がると予想される。
②管渠老朽化率は、供用開始から29年であるため耐用年数（50年）を超えている管渠がなく、未だ０％である。
③管渠改善率は、未だ０％であり、耐用年数を超えている管渠はない。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ゾウカ</t>
    </rPh>
    <rPh sb="16" eb="18">
      <t>ケイコウ</t>
    </rPh>
    <rPh sb="22" eb="24">
      <t>ルイジ</t>
    </rPh>
    <rPh sb="24" eb="26">
      <t>ダンタイ</t>
    </rPh>
    <rPh sb="28" eb="29">
      <t>タカ</t>
    </rPh>
    <rPh sb="30" eb="32">
      <t>スイジュン</t>
    </rPh>
    <rPh sb="33" eb="35">
      <t>スイイ</t>
    </rPh>
    <rPh sb="40" eb="42">
      <t>ヘイセイ</t>
    </rPh>
    <rPh sb="47" eb="49">
      <t>ネンド</t>
    </rPh>
    <rPh sb="50" eb="52">
      <t>ショリ</t>
    </rPh>
    <rPh sb="52" eb="54">
      <t>シセツ</t>
    </rPh>
    <rPh sb="54" eb="56">
      <t>コウシン</t>
    </rPh>
    <rPh sb="56" eb="58">
      <t>ジギョウ</t>
    </rPh>
    <rPh sb="61" eb="63">
      <t>コテイ</t>
    </rPh>
    <rPh sb="63" eb="65">
      <t>シサン</t>
    </rPh>
    <rPh sb="66" eb="67">
      <t>フ</t>
    </rPh>
    <rPh sb="69" eb="71">
      <t>ヒリツ</t>
    </rPh>
    <rPh sb="72" eb="73">
      <t>サ</t>
    </rPh>
    <rPh sb="76" eb="78">
      <t>ヨソウ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</si>
</sst>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6-4826-951F-CDB77B14F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6-4826-951F-CDB77B14F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36.729999999999997</c:v>
                </c:pt>
                <c:pt idx="1">
                  <c:v>36.14</c:v>
                </c:pt>
                <c:pt idx="2">
                  <c:v>36.96</c:v>
                </c:pt>
                <c:pt idx="3">
                  <c:v>36.64</c:v>
                </c:pt>
                <c:pt idx="4">
                  <c:v>35.46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F-455C-8AB5-B1E82D348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53.24</c:v>
                </c:pt>
                <c:pt idx="1">
                  <c:v>52.31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F-455C-8AB5-B1E82D348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95.32</c:v>
                </c:pt>
                <c:pt idx="1">
                  <c:v>95.48</c:v>
                </c:pt>
                <c:pt idx="2">
                  <c:v>95.38</c:v>
                </c:pt>
                <c:pt idx="3">
                  <c:v>95.46</c:v>
                </c:pt>
                <c:pt idx="4">
                  <c:v>95.52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E-479F-8C82-167C7FEA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84.07</c:v>
                </c:pt>
                <c:pt idx="1">
                  <c:v>84.32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E-479F-8C82-167C7FEA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95.69</c:v>
                </c:pt>
                <c:pt idx="1">
                  <c:v>97.21</c:v>
                </c:pt>
                <c:pt idx="2">
                  <c:v>96.77</c:v>
                </c:pt>
                <c:pt idx="3">
                  <c:v>100.77</c:v>
                </c:pt>
                <c:pt idx="4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7-4F4D-B24A-4BB6697F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97.53</c:v>
                </c:pt>
                <c:pt idx="1">
                  <c:v>99.64</c:v>
                </c:pt>
                <c:pt idx="2">
                  <c:v>99.66</c:v>
                </c:pt>
                <c:pt idx="3">
                  <c:v>100.95</c:v>
                </c:pt>
                <c:pt idx="4">
                  <c:v>101.77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7-4F4D-B24A-4BB6697F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28.99</c:v>
                </c:pt>
                <c:pt idx="1">
                  <c:v>31.35</c:v>
                </c:pt>
                <c:pt idx="2">
                  <c:v>33.479999999999997</c:v>
                </c:pt>
                <c:pt idx="3">
                  <c:v>35.380000000000003</c:v>
                </c:pt>
                <c:pt idx="4">
                  <c:v>37.17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8-4BE1-B2BD-066202527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20.68</c:v>
                </c:pt>
                <c:pt idx="1">
                  <c:v>22.41</c:v>
                </c:pt>
                <c:pt idx="2">
                  <c:v>22.9</c:v>
                </c:pt>
                <c:pt idx="3">
                  <c:v>24.87</c:v>
                </c:pt>
                <c:pt idx="4">
                  <c:v>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8-4BE1-B2BD-066202527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F-4C03-8480-973B29DE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0.08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F-4C03-8480-973B29DE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1066.3900000000001</c:v>
                </c:pt>
                <c:pt idx="1">
                  <c:v>1087.93</c:v>
                </c:pt>
                <c:pt idx="2">
                  <c:v>1135.54</c:v>
                </c:pt>
                <c:pt idx="3">
                  <c:v>1128.5899999999999</c:v>
                </c:pt>
                <c:pt idx="4">
                  <c:v>1161.76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7-4632-B1D5-D3B89026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223.09</c:v>
                </c:pt>
                <c:pt idx="1">
                  <c:v>214.61</c:v>
                </c:pt>
                <c:pt idx="2">
                  <c:v>225.39</c:v>
                </c:pt>
                <c:pt idx="3">
                  <c:v>224.04</c:v>
                </c:pt>
                <c:pt idx="4">
                  <c:v>227.4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7-4632-B1D5-D3B89026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22.49</c:v>
                </c:pt>
                <c:pt idx="1">
                  <c:v>22.84</c:v>
                </c:pt>
                <c:pt idx="2">
                  <c:v>23.55</c:v>
                </c:pt>
                <c:pt idx="3">
                  <c:v>23.65</c:v>
                </c:pt>
                <c:pt idx="4">
                  <c:v>23.02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F-4205-821F-9496C8C7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33.03</c:v>
                </c:pt>
                <c:pt idx="1">
                  <c:v>29.45</c:v>
                </c:pt>
                <c:pt idx="2">
                  <c:v>31.84</c:v>
                </c:pt>
                <c:pt idx="3">
                  <c:v>29.91</c:v>
                </c:pt>
                <c:pt idx="4">
                  <c:v>29.54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F-4205-821F-9496C8C7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1481.05</c:v>
                </c:pt>
                <c:pt idx="1">
                  <c:v>1548.21</c:v>
                </c:pt>
                <c:pt idx="2">
                  <c:v>1636.39</c:v>
                </c:pt>
                <c:pt idx="3">
                  <c:v>1591.15</c:v>
                </c:pt>
                <c:pt idx="4">
                  <c:v>1624.62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A-4778-B8D9-74B57D2F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1044.8</c:v>
                </c:pt>
                <c:pt idx="1">
                  <c:v>1081.8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A-4778-B8D9-74B57D2F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61.38</c:v>
                </c:pt>
                <c:pt idx="1">
                  <c:v>64.89</c:v>
                </c:pt>
                <c:pt idx="2">
                  <c:v>67.89</c:v>
                </c:pt>
                <c:pt idx="3">
                  <c:v>76.66</c:v>
                </c:pt>
                <c:pt idx="4">
                  <c:v>79.78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8-4C45-BC79-CE070B28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50.82</c:v>
                </c:pt>
                <c:pt idx="1">
                  <c:v>52.19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8-4C45-BC79-CE070B28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356.45</c:v>
                </c:pt>
                <c:pt idx="1">
                  <c:v>314.14</c:v>
                </c:pt>
                <c:pt idx="2">
                  <c:v>299.45</c:v>
                </c:pt>
                <c:pt idx="3">
                  <c:v>266.67</c:v>
                </c:pt>
                <c:pt idx="4">
                  <c:v>256.2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5-4478-809C-07D416599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296.14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5-4478-809C-07D416599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D1" zoomScale="85" zoomScaleNormal="85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青森県　十和田市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61717</v>
      </c>
      <c r="AM8" s="50"/>
      <c r="AN8" s="50"/>
      <c r="AO8" s="50"/>
      <c r="AP8" s="50"/>
      <c r="AQ8" s="50"/>
      <c r="AR8" s="50"/>
      <c r="AS8" s="50"/>
      <c r="AT8" s="45">
        <f>データ!T6</f>
        <v>725.65</v>
      </c>
      <c r="AU8" s="45"/>
      <c r="AV8" s="45"/>
      <c r="AW8" s="45"/>
      <c r="AX8" s="45"/>
      <c r="AY8" s="45"/>
      <c r="AZ8" s="45"/>
      <c r="BA8" s="45"/>
      <c r="BB8" s="45">
        <f>データ!U6</f>
        <v>85.05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54.98</v>
      </c>
      <c r="J10" s="45"/>
      <c r="K10" s="45"/>
      <c r="L10" s="45"/>
      <c r="M10" s="45"/>
      <c r="N10" s="45"/>
      <c r="O10" s="45"/>
      <c r="P10" s="45">
        <f>データ!P6</f>
        <v>12.24</v>
      </c>
      <c r="Q10" s="45"/>
      <c r="R10" s="45"/>
      <c r="S10" s="45"/>
      <c r="T10" s="45"/>
      <c r="U10" s="45"/>
      <c r="V10" s="45"/>
      <c r="W10" s="45">
        <f>データ!Q6</f>
        <v>95.81</v>
      </c>
      <c r="X10" s="45"/>
      <c r="Y10" s="45"/>
      <c r="Z10" s="45"/>
      <c r="AA10" s="45"/>
      <c r="AB10" s="45"/>
      <c r="AC10" s="45"/>
      <c r="AD10" s="50">
        <f>データ!R6</f>
        <v>3972</v>
      </c>
      <c r="AE10" s="50"/>
      <c r="AF10" s="50"/>
      <c r="AG10" s="50"/>
      <c r="AH10" s="50"/>
      <c r="AI10" s="50"/>
      <c r="AJ10" s="50"/>
      <c r="AK10" s="2"/>
      <c r="AL10" s="50">
        <f>データ!V6</f>
        <v>7494</v>
      </c>
      <c r="AM10" s="50"/>
      <c r="AN10" s="50"/>
      <c r="AO10" s="50"/>
      <c r="AP10" s="50"/>
      <c r="AQ10" s="50"/>
      <c r="AR10" s="50"/>
      <c r="AS10" s="50"/>
      <c r="AT10" s="45">
        <f>データ!W6</f>
        <v>7.77</v>
      </c>
      <c r="AU10" s="45"/>
      <c r="AV10" s="45"/>
      <c r="AW10" s="45"/>
      <c r="AX10" s="45"/>
      <c r="AY10" s="45"/>
      <c r="AZ10" s="45"/>
      <c r="BA10" s="45"/>
      <c r="BB10" s="45">
        <f>データ!X6</f>
        <v>964.48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109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110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108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【101.60】</v>
      </c>
      <c r="F85" s="26" t="str">
        <f>データ!AT6</f>
        <v>【195.44】</v>
      </c>
      <c r="G85" s="26" t="str">
        <f>データ!BE6</f>
        <v>【34.27】</v>
      </c>
      <c r="H85" s="26" t="str">
        <f>データ!BP6</f>
        <v>【747.76】</v>
      </c>
      <c r="I85" s="26" t="str">
        <f>データ!CA6</f>
        <v>【59.51】</v>
      </c>
      <c r="J85" s="26" t="str">
        <f>データ!CL6</f>
        <v>【261.46】</v>
      </c>
      <c r="K85" s="26" t="str">
        <f>データ!CW6</f>
        <v>【52.23】</v>
      </c>
      <c r="L85" s="26" t="str">
        <f>データ!DH6</f>
        <v>【85.82】</v>
      </c>
      <c r="M85" s="26" t="str">
        <f>データ!DS6</f>
        <v>【24.12】</v>
      </c>
      <c r="N85" s="26" t="str">
        <f>データ!ED6</f>
        <v>【0.00】</v>
      </c>
      <c r="O85" s="26" t="str">
        <f>データ!EO6</f>
        <v>【0.02】</v>
      </c>
    </row>
  </sheetData>
  <sheetProtection algorithmName="SHA-512" hashValue="8xdIc5b/f/mrEBFgpXQWWU5PQJBzgZTUHkJbt2ZaRggd2xLB8WEie7EJwKeom842URaCfrIXo89UhqWg1CnMbw==" saltValue="4FPYK9DdNnEoIoW2Hv8RH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22063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青森県　十和田市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54.98</v>
      </c>
      <c r="P6" s="34">
        <f t="shared" si="3"/>
        <v>12.24</v>
      </c>
      <c r="Q6" s="34">
        <f t="shared" si="3"/>
        <v>95.81</v>
      </c>
      <c r="R6" s="34">
        <f t="shared" si="3"/>
        <v>3972</v>
      </c>
      <c r="S6" s="34">
        <f t="shared" si="3"/>
        <v>61717</v>
      </c>
      <c r="T6" s="34">
        <f t="shared" si="3"/>
        <v>725.65</v>
      </c>
      <c r="U6" s="34">
        <f t="shared" si="3"/>
        <v>85.05</v>
      </c>
      <c r="V6" s="34">
        <f t="shared" si="3"/>
        <v>7494</v>
      </c>
      <c r="W6" s="34">
        <f t="shared" si="3"/>
        <v>7.77</v>
      </c>
      <c r="X6" s="34">
        <f t="shared" si="3"/>
        <v>964.48</v>
      </c>
      <c r="Y6" s="35">
        <f>IF(Y7="",NA(),Y7)</f>
        <v>95.69</v>
      </c>
      <c r="Z6" s="35">
        <f t="shared" ref="Z6:AH6" si="4">IF(Z7="",NA(),Z7)</f>
        <v>97.21</v>
      </c>
      <c r="AA6" s="35">
        <f t="shared" si="4"/>
        <v>96.77</v>
      </c>
      <c r="AB6" s="35">
        <f t="shared" si="4"/>
        <v>100.77</v>
      </c>
      <c r="AC6" s="35">
        <f t="shared" si="4"/>
        <v>99.89</v>
      </c>
      <c r="AD6" s="35">
        <f t="shared" si="4"/>
        <v>97.53</v>
      </c>
      <c r="AE6" s="35">
        <f t="shared" si="4"/>
        <v>99.64</v>
      </c>
      <c r="AF6" s="35">
        <f t="shared" si="4"/>
        <v>99.66</v>
      </c>
      <c r="AG6" s="35">
        <f t="shared" si="4"/>
        <v>100.95</v>
      </c>
      <c r="AH6" s="35">
        <f t="shared" si="4"/>
        <v>101.77</v>
      </c>
      <c r="AI6" s="34" t="str">
        <f>IF(AI7="","",IF(AI7="-","【-】","【"&amp;SUBSTITUTE(TEXT(AI7,"#,##0.00"),"-","△")&amp;"】"))</f>
        <v>【101.60】</v>
      </c>
      <c r="AJ6" s="35">
        <f>IF(AJ7="",NA(),AJ7)</f>
        <v>1066.3900000000001</v>
      </c>
      <c r="AK6" s="35">
        <f t="shared" ref="AK6:AS6" si="5">IF(AK7="",NA(),AK7)</f>
        <v>1087.93</v>
      </c>
      <c r="AL6" s="35">
        <f t="shared" si="5"/>
        <v>1135.54</v>
      </c>
      <c r="AM6" s="35">
        <f t="shared" si="5"/>
        <v>1128.5899999999999</v>
      </c>
      <c r="AN6" s="35">
        <f t="shared" si="5"/>
        <v>1161.76</v>
      </c>
      <c r="AO6" s="35">
        <f t="shared" si="5"/>
        <v>223.09</v>
      </c>
      <c r="AP6" s="35">
        <f t="shared" si="5"/>
        <v>214.61</v>
      </c>
      <c r="AQ6" s="35">
        <f t="shared" si="5"/>
        <v>225.39</v>
      </c>
      <c r="AR6" s="35">
        <f t="shared" si="5"/>
        <v>224.04</v>
      </c>
      <c r="AS6" s="35">
        <f t="shared" si="5"/>
        <v>227.4</v>
      </c>
      <c r="AT6" s="34" t="str">
        <f>IF(AT7="","",IF(AT7="-","【-】","【"&amp;SUBSTITUTE(TEXT(AT7,"#,##0.00"),"-","△")&amp;"】"))</f>
        <v>【195.44】</v>
      </c>
      <c r="AU6" s="35">
        <f>IF(AU7="",NA(),AU7)</f>
        <v>22.49</v>
      </c>
      <c r="AV6" s="35">
        <f t="shared" ref="AV6:BD6" si="6">IF(AV7="",NA(),AV7)</f>
        <v>22.84</v>
      </c>
      <c r="AW6" s="35">
        <f t="shared" si="6"/>
        <v>23.55</v>
      </c>
      <c r="AX6" s="35">
        <f t="shared" si="6"/>
        <v>23.65</v>
      </c>
      <c r="AY6" s="35">
        <f t="shared" si="6"/>
        <v>23.02</v>
      </c>
      <c r="AZ6" s="35">
        <f t="shared" si="6"/>
        <v>33.03</v>
      </c>
      <c r="BA6" s="35">
        <f t="shared" si="6"/>
        <v>29.45</v>
      </c>
      <c r="BB6" s="35">
        <f t="shared" si="6"/>
        <v>31.84</v>
      </c>
      <c r="BC6" s="35">
        <f t="shared" si="6"/>
        <v>29.91</v>
      </c>
      <c r="BD6" s="35">
        <f t="shared" si="6"/>
        <v>29.54</v>
      </c>
      <c r="BE6" s="34" t="str">
        <f>IF(BE7="","",IF(BE7="-","【-】","【"&amp;SUBSTITUTE(TEXT(BE7,"#,##0.00"),"-","△")&amp;"】"))</f>
        <v>【34.27】</v>
      </c>
      <c r="BF6" s="35">
        <f>IF(BF7="",NA(),BF7)</f>
        <v>1481.05</v>
      </c>
      <c r="BG6" s="35">
        <f t="shared" ref="BG6:BO6" si="7">IF(BG7="",NA(),BG7)</f>
        <v>1548.21</v>
      </c>
      <c r="BH6" s="35">
        <f t="shared" si="7"/>
        <v>1636.39</v>
      </c>
      <c r="BI6" s="35">
        <f t="shared" si="7"/>
        <v>1591.15</v>
      </c>
      <c r="BJ6" s="35">
        <f t="shared" si="7"/>
        <v>1624.62</v>
      </c>
      <c r="BK6" s="35">
        <f t="shared" si="7"/>
        <v>1044.8</v>
      </c>
      <c r="BL6" s="35">
        <f t="shared" si="7"/>
        <v>1081.8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61.38</v>
      </c>
      <c r="BR6" s="35">
        <f t="shared" ref="BR6:BZ6" si="8">IF(BR7="",NA(),BR7)</f>
        <v>64.89</v>
      </c>
      <c r="BS6" s="35">
        <f t="shared" si="8"/>
        <v>67.89</v>
      </c>
      <c r="BT6" s="35">
        <f t="shared" si="8"/>
        <v>76.66</v>
      </c>
      <c r="BU6" s="35">
        <f t="shared" si="8"/>
        <v>79.78</v>
      </c>
      <c r="BV6" s="35">
        <f t="shared" si="8"/>
        <v>50.82</v>
      </c>
      <c r="BW6" s="35">
        <f t="shared" si="8"/>
        <v>52.19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356.45</v>
      </c>
      <c r="CC6" s="35">
        <f t="shared" ref="CC6:CK6" si="9">IF(CC7="",NA(),CC7)</f>
        <v>314.14</v>
      </c>
      <c r="CD6" s="35">
        <f t="shared" si="9"/>
        <v>299.45</v>
      </c>
      <c r="CE6" s="35">
        <f t="shared" si="9"/>
        <v>266.67</v>
      </c>
      <c r="CF6" s="35">
        <f t="shared" si="9"/>
        <v>256.2</v>
      </c>
      <c r="CG6" s="35">
        <f t="shared" si="9"/>
        <v>300.52</v>
      </c>
      <c r="CH6" s="35">
        <f t="shared" si="9"/>
        <v>296.14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36.729999999999997</v>
      </c>
      <c r="CN6" s="35">
        <f t="shared" ref="CN6:CV6" si="10">IF(CN7="",NA(),CN7)</f>
        <v>36.14</v>
      </c>
      <c r="CO6" s="35">
        <f t="shared" si="10"/>
        <v>36.96</v>
      </c>
      <c r="CP6" s="35">
        <f t="shared" si="10"/>
        <v>36.64</v>
      </c>
      <c r="CQ6" s="35">
        <f t="shared" si="10"/>
        <v>35.46</v>
      </c>
      <c r="CR6" s="35">
        <f t="shared" si="10"/>
        <v>53.24</v>
      </c>
      <c r="CS6" s="35">
        <f t="shared" si="10"/>
        <v>52.31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95.32</v>
      </c>
      <c r="CY6" s="35">
        <f t="shared" ref="CY6:DG6" si="11">IF(CY7="",NA(),CY7)</f>
        <v>95.48</v>
      </c>
      <c r="CZ6" s="35">
        <f t="shared" si="11"/>
        <v>95.38</v>
      </c>
      <c r="DA6" s="35">
        <f t="shared" si="11"/>
        <v>95.46</v>
      </c>
      <c r="DB6" s="35">
        <f t="shared" si="11"/>
        <v>95.52</v>
      </c>
      <c r="DC6" s="35">
        <f t="shared" si="11"/>
        <v>84.07</v>
      </c>
      <c r="DD6" s="35">
        <f t="shared" si="11"/>
        <v>84.32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5">
        <f>IF(DI7="",NA(),DI7)</f>
        <v>28.99</v>
      </c>
      <c r="DJ6" s="35">
        <f t="shared" ref="DJ6:DR6" si="12">IF(DJ7="",NA(),DJ7)</f>
        <v>31.35</v>
      </c>
      <c r="DK6" s="35">
        <f t="shared" si="12"/>
        <v>33.479999999999997</v>
      </c>
      <c r="DL6" s="35">
        <f t="shared" si="12"/>
        <v>35.380000000000003</v>
      </c>
      <c r="DM6" s="35">
        <f t="shared" si="12"/>
        <v>37.17</v>
      </c>
      <c r="DN6" s="35">
        <f t="shared" si="12"/>
        <v>20.68</v>
      </c>
      <c r="DO6" s="35">
        <f t="shared" si="12"/>
        <v>22.41</v>
      </c>
      <c r="DP6" s="35">
        <f t="shared" si="12"/>
        <v>22.9</v>
      </c>
      <c r="DQ6" s="35">
        <f t="shared" si="12"/>
        <v>24.87</v>
      </c>
      <c r="DR6" s="35">
        <f t="shared" si="12"/>
        <v>24.13</v>
      </c>
      <c r="DS6" s="34" t="str">
        <f>IF(DS7="","",IF(DS7="-","【-】","【"&amp;SUBSTITUTE(TEXT(DS7,"#,##0.00"),"-","△")&amp;"】"))</f>
        <v>【24.12】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>
        <f t="shared" si="13"/>
        <v>0.08</v>
      </c>
      <c r="DZ6" s="34">
        <f t="shared" si="13"/>
        <v>0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0.02</v>
      </c>
      <c r="EK6" s="35">
        <f t="shared" si="14"/>
        <v>0.01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8" s="36" customFormat="1" x14ac:dyDescent="0.15">
      <c r="A7" s="28"/>
      <c r="B7" s="37">
        <v>2018</v>
      </c>
      <c r="C7" s="37">
        <v>22063</v>
      </c>
      <c r="D7" s="37">
        <v>46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54.98</v>
      </c>
      <c r="P7" s="38">
        <v>12.24</v>
      </c>
      <c r="Q7" s="38">
        <v>95.81</v>
      </c>
      <c r="R7" s="38">
        <v>3972</v>
      </c>
      <c r="S7" s="38">
        <v>61717</v>
      </c>
      <c r="T7" s="38">
        <v>725.65</v>
      </c>
      <c r="U7" s="38">
        <v>85.05</v>
      </c>
      <c r="V7" s="38">
        <v>7494</v>
      </c>
      <c r="W7" s="38">
        <v>7.77</v>
      </c>
      <c r="X7" s="38">
        <v>964.48</v>
      </c>
      <c r="Y7" s="38">
        <v>95.69</v>
      </c>
      <c r="Z7" s="38">
        <v>97.21</v>
      </c>
      <c r="AA7" s="38">
        <v>96.77</v>
      </c>
      <c r="AB7" s="38">
        <v>100.77</v>
      </c>
      <c r="AC7" s="38">
        <v>99.89</v>
      </c>
      <c r="AD7" s="38">
        <v>97.53</v>
      </c>
      <c r="AE7" s="38">
        <v>99.64</v>
      </c>
      <c r="AF7" s="38">
        <v>99.66</v>
      </c>
      <c r="AG7" s="38">
        <v>100.95</v>
      </c>
      <c r="AH7" s="38">
        <v>101.77</v>
      </c>
      <c r="AI7" s="38">
        <v>101.6</v>
      </c>
      <c r="AJ7" s="38">
        <v>1066.3900000000001</v>
      </c>
      <c r="AK7" s="38">
        <v>1087.93</v>
      </c>
      <c r="AL7" s="38">
        <v>1135.54</v>
      </c>
      <c r="AM7" s="38">
        <v>1128.5899999999999</v>
      </c>
      <c r="AN7" s="38">
        <v>1161.76</v>
      </c>
      <c r="AO7" s="38">
        <v>223.09</v>
      </c>
      <c r="AP7" s="38">
        <v>214.61</v>
      </c>
      <c r="AQ7" s="38">
        <v>225.39</v>
      </c>
      <c r="AR7" s="38">
        <v>224.04</v>
      </c>
      <c r="AS7" s="38">
        <v>227.4</v>
      </c>
      <c r="AT7" s="38">
        <v>195.44</v>
      </c>
      <c r="AU7" s="38">
        <v>22.49</v>
      </c>
      <c r="AV7" s="38">
        <v>22.84</v>
      </c>
      <c r="AW7" s="38">
        <v>23.55</v>
      </c>
      <c r="AX7" s="38">
        <v>23.65</v>
      </c>
      <c r="AY7" s="38">
        <v>23.02</v>
      </c>
      <c r="AZ7" s="38">
        <v>33.03</v>
      </c>
      <c r="BA7" s="38">
        <v>29.45</v>
      </c>
      <c r="BB7" s="38">
        <v>31.84</v>
      </c>
      <c r="BC7" s="38">
        <v>29.91</v>
      </c>
      <c r="BD7" s="38">
        <v>29.54</v>
      </c>
      <c r="BE7" s="38">
        <v>34.270000000000003</v>
      </c>
      <c r="BF7" s="38">
        <v>1481.05</v>
      </c>
      <c r="BG7" s="38">
        <v>1548.21</v>
      </c>
      <c r="BH7" s="38">
        <v>1636.39</v>
      </c>
      <c r="BI7" s="38">
        <v>1591.15</v>
      </c>
      <c r="BJ7" s="38">
        <v>1624.62</v>
      </c>
      <c r="BK7" s="38">
        <v>1044.8</v>
      </c>
      <c r="BL7" s="38">
        <v>1081.8</v>
      </c>
      <c r="BM7" s="38">
        <v>974.93</v>
      </c>
      <c r="BN7" s="38">
        <v>855.8</v>
      </c>
      <c r="BO7" s="38">
        <v>789.46</v>
      </c>
      <c r="BP7" s="38">
        <v>747.76</v>
      </c>
      <c r="BQ7" s="38">
        <v>61.38</v>
      </c>
      <c r="BR7" s="38">
        <v>64.89</v>
      </c>
      <c r="BS7" s="38">
        <v>67.89</v>
      </c>
      <c r="BT7" s="38">
        <v>76.66</v>
      </c>
      <c r="BU7" s="38">
        <v>79.78</v>
      </c>
      <c r="BV7" s="38">
        <v>50.82</v>
      </c>
      <c r="BW7" s="38">
        <v>52.19</v>
      </c>
      <c r="BX7" s="38">
        <v>55.32</v>
      </c>
      <c r="BY7" s="38">
        <v>59.8</v>
      </c>
      <c r="BZ7" s="38">
        <v>57.77</v>
      </c>
      <c r="CA7" s="38">
        <v>59.51</v>
      </c>
      <c r="CB7" s="38">
        <v>356.45</v>
      </c>
      <c r="CC7" s="38">
        <v>314.14</v>
      </c>
      <c r="CD7" s="38">
        <v>299.45</v>
      </c>
      <c r="CE7" s="38">
        <v>266.67</v>
      </c>
      <c r="CF7" s="38">
        <v>256.2</v>
      </c>
      <c r="CG7" s="38">
        <v>300.52</v>
      </c>
      <c r="CH7" s="38">
        <v>296.14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>
        <v>36.729999999999997</v>
      </c>
      <c r="CN7" s="38">
        <v>36.14</v>
      </c>
      <c r="CO7" s="38">
        <v>36.96</v>
      </c>
      <c r="CP7" s="38">
        <v>36.64</v>
      </c>
      <c r="CQ7" s="38">
        <v>35.46</v>
      </c>
      <c r="CR7" s="38">
        <v>53.24</v>
      </c>
      <c r="CS7" s="38">
        <v>52.31</v>
      </c>
      <c r="CT7" s="38">
        <v>60.65</v>
      </c>
      <c r="CU7" s="38">
        <v>51.75</v>
      </c>
      <c r="CV7" s="38">
        <v>50.68</v>
      </c>
      <c r="CW7" s="38">
        <v>52.23</v>
      </c>
      <c r="CX7" s="38">
        <v>95.32</v>
      </c>
      <c r="CY7" s="38">
        <v>95.48</v>
      </c>
      <c r="CZ7" s="38">
        <v>95.38</v>
      </c>
      <c r="DA7" s="38">
        <v>95.46</v>
      </c>
      <c r="DB7" s="38">
        <v>95.52</v>
      </c>
      <c r="DC7" s="38">
        <v>84.07</v>
      </c>
      <c r="DD7" s="38">
        <v>84.32</v>
      </c>
      <c r="DE7" s="38">
        <v>84.58</v>
      </c>
      <c r="DF7" s="38">
        <v>84.84</v>
      </c>
      <c r="DG7" s="38">
        <v>84.86</v>
      </c>
      <c r="DH7" s="38">
        <v>85.82</v>
      </c>
      <c r="DI7" s="38">
        <v>28.99</v>
      </c>
      <c r="DJ7" s="38">
        <v>31.35</v>
      </c>
      <c r="DK7" s="38">
        <v>33.479999999999997</v>
      </c>
      <c r="DL7" s="38">
        <v>35.380000000000003</v>
      </c>
      <c r="DM7" s="38">
        <v>37.17</v>
      </c>
      <c r="DN7" s="38">
        <v>20.68</v>
      </c>
      <c r="DO7" s="38">
        <v>22.41</v>
      </c>
      <c r="DP7" s="38">
        <v>22.9</v>
      </c>
      <c r="DQ7" s="38">
        <v>24.87</v>
      </c>
      <c r="DR7" s="38">
        <v>24.13</v>
      </c>
      <c r="DS7" s="38">
        <v>24.12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0.08</v>
      </c>
      <c r="DZ7" s="38">
        <v>0</v>
      </c>
      <c r="EA7" s="38">
        <v>0</v>
      </c>
      <c r="EB7" s="38">
        <v>0</v>
      </c>
      <c r="EC7" s="38">
        <v>0</v>
      </c>
      <c r="ED7" s="38">
        <v>0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0.02</v>
      </c>
      <c r="EK7" s="38">
        <v>0.01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twpc541</cp:lastModifiedBy>
  <cp:lastPrinted>2020-03-10T07:25:16Z</cp:lastPrinted>
  <dcterms:created xsi:type="dcterms:W3CDTF">2019-12-05T04:52:28Z</dcterms:created>
  <dcterms:modified xsi:type="dcterms:W3CDTF">2020-03-10T07:25:19Z</dcterms:modified>
  <cp:category/>
</cp:coreProperties>
</file>