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Seisakuzaisei\kikaku2\【110】財政\財政係\12.財政状況資料集\R4年度決算\02_２回目\02_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<sst xmlns="http://schemas.openxmlformats.org/spreadsheetml/2006/main" count="1111" uniqueCount="605">
  <si>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</si>
  <si>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</si>
  <si>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</si>
  <si>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</si>
  <si>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</si>
  <si>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</si>
  <si>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</si>
  <si>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</si>
  <si>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</si>
  <si>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</si>
  <si>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</si>
  <si>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</si>
  <si>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</si>
  <si>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</si>
  <si>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</si>
  <si>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</si>
  <si>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</si>
  <si>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</si>
  <si>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</si>
  <si>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</si>
  <si>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</si>
  <si>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</si>
  <si>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</si>
  <si>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</si>
  <si>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</si>
  <si>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</si>
  <si>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</si>
  <si>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</si>
  <si>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</si>
  <si>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</si>
  <si>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</si>
  <si>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</si>
  <si>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</si>
  <si>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</si>
  <si>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</si>
  <si>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</si>
  <si>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</si>
  <si>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</si>
  <si>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</si>
  <si>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</si>
  <si>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</si>
  <si>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</si>
  <si>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</si>
  <si>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</si>
  <si>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</si>
  <si>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</si>
  <si>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</si>
  <si>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</si>
  <si>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</si>
  <si>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</si>
  <si>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</si>
  <si>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</si>
  <si>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</si>
  <si>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</si>
  <si>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</si>
  <si>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</si>
  <si>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</si>
  <si>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</si>
  <si>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</si>
  <si>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</si>
  <si>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</si>
  <si>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</si>
  <si>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</si>
  <si>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</si>
  <si>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</si>
  <si>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</si>
  <si>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</si>
  <si>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</si>
  <si>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</si>
  <si>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</si>
  <si>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</si>
  <si>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</si>
  <si>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</si>
  <si>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</si>
  <si>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</si>
  <si>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</si>
  <si>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</si>
  <si>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</si>
  <si>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</si>
  <si>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</si>
  <si>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</si>
  <si>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</si>
  <si>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</si>
  <si>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</si>
  <si>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</si>
  <si>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</si>
  <si>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</si>
  <si>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</si>
  <si>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</si>
  <si>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</si>
  <si>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</si>
  <si>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</si>
  <si>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</si>
  <si>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</si>
  <si>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</si>
  <si>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</si>
  <si>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</si>
  <si>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</si>
  <si>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</si>
  <si>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</si>
  <si>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</si>
  <si>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</si>
  <si>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</si>
  <si>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</si>
  <si>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</si>
  <si>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</si>
  <si>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</si>
  <si>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</si>
  <si>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</si>
  <si>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</si>
  <si>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</si>
  <si>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</si>
  <si>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</si>
  <si>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</si>
  <si>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</si>
  <si>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</si>
  <si>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</si>
  <si>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</si>
  <si>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</si>
  <si>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</si>
  <si>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</si>
  <si>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</si>
  <si>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</si>
  <si>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</si>
  <si>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</si>
  <si>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</si>
  <si>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</si>
  <si>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</si>
  <si>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</si>
  <si>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</si>
  <si>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</si>
  <si>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</si>
  <si>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</si>
  <si>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</si>
  <si>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</si>
  <si>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</si>
  <si>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</si>
  <si>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</si>
  <si>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</si>
  <si>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</si>
  <si>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</si>
  <si>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</si>
  <si>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</si>
  <si>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</si>
  <si>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</si>
  <si>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</si>
  <si>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</si>
  <si>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</si>
  <si>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</si>
  <si>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</si>
  <si>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</si>
  <si>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</si>
  <si>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</si>
  <si>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</si>
  <si>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</si>
  <si>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</si>
  <si>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</si>
  <si>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</si>
  <si>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</si>
  <si>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</si>
  <si>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</si>
  <si>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</si>
  <si>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</si>
  <si>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</si>
  <si>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</si>
  <si>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</si>
  <si>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</si>
  <si>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</si>
  <si>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</si>
  <si>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</si>
  <si>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</si>
  <si>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</si>
  <si>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</si>
  <si>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</si>
  <si>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</si>
  <si>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</si>
  <si>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</si>
  <si>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</si>
  <si>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</si>
  <si>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</si>
  <si>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</si>
  <si>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</si>
  <si>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</si>
  <si>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</si>
  <si>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</si>
  <si>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</si>
  <si>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</si>
  <si>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</si>
  <si>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</si>
  <si>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</si>
  <si>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</si>
  <si>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</si>
  <si>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</si>
  <si>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</si>
  <si>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</si>
  <si>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</si>
  <si>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</si>
  <si>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</si>
  <si>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</si>
  <si>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</si>
  <si>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</si>
  <si>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</si>
  <si>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</si>
  <si>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</si>
  <si>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</si>
  <si>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</si>
  <si>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</si>
  <si>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</si>
  <si>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</si>
  <si>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</si>
  <si>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</si>
  <si>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</si>
  <si>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</si>
  <si>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</si>
  <si>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青森県十和田市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</si>
  <si>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</si>
  <si>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</si>
  <si>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</si>
  <si>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</si>
  <si>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</si>
  <si>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</si>
  <si>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</si>
  <si>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</si>
  <si>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</si>
  <si>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</si>
  <si>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</si>
  <si>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</si>
  <si>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</si>
  <si>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</si>
  <si>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</si>
  <si>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</si>
  <si>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</si>
  <si>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</si>
  <si>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</si>
  <si>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</si>
  <si>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</si>
  <si>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</si>
  <si>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</si>
  <si>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</si>
  <si>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</si>
  <si>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</si>
  <si>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</si>
  <si>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</si>
  <si>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</si>
  <si>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</si>
  <si>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</si>
  <si>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</si>
  <si>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</si>
  <si>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</si>
  <si>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</si>
  <si>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</si>
  <si>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</si>
  <si>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</si>
  <si>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</si>
  <si>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</si>
  <si>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</si>
  <si>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</si>
  <si>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</si>
  <si>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</si>
  <si>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</si>
  <si>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</si>
  <si>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</si>
  <si>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</si>
  <si>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</si>
  <si>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</si>
  <si>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</si>
  <si>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</si>
  <si>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</si>
  <si>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</si>
  <si>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</si>
  <si>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</si>
  <si>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</si>
  <si>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</si>
  <si>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</si>
  <si>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</si>
  <si>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</si>
  <si>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</si>
  <si>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</si>
  <si>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</si>
  <si>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</si>
  <si>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</si>
  <si>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</si>
  <si>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</si>
  <si>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</si>
  <si>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</si>
  <si>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</si>
  <si>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</si>
  <si>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</si>
  <si>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</si>
  <si>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</si>
  <si>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</si>
  <si>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</si>
  <si>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</si>
  <si>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</si>
  <si>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</si>
  <si>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</si>
  <si>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</si>
  <si>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</si>
  <si>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</si>
  <si>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</si>
  <si>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</si>
  <si>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</si>
  <si>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</si>
  <si>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</si>
  <si>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</si>
  <si>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</si>
  <si>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</si>
  <si>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</si>
  <si>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</si>
  <si>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</si>
  <si>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</si>
  <si>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</si>
  <si>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</si>
  <si>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</si>
  <si>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</si>
  <si>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</si>
  <si>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</si>
  <si>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</si>
  <si>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</si>
  <si>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</si>
  <si>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</si>
  <si>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</si>
  <si>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</si>
  <si>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</si>
  <si>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</si>
  <si>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</si>
  <si>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</si>
  <si>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</si>
  <si>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</si>
  <si>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</si>
  <si>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</si>
  <si>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</si>
  <si>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</si>
  <si>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</si>
  <si>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</si>
  <si>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</si>
  <si>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</si>
  <si>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</si>
  <si>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</si>
  <si>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</si>
  <si>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</si>
  <si>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</si>
  <si>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</si>
  <si>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</si>
  <si>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</si>
  <si>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</si>
  <si>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</si>
  <si>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</si>
  <si>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</si>
  <si>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</si>
  <si>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</si>
  <si>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</si>
  <si>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</si>
  <si>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</si>
  <si>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</si>
  <si>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</si>
  <si>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</si>
  <si>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</si>
  <si>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</si>
  <si>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</si>
  <si>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</si>
  <si>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</si>
  <si>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</si>
  <si>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</si>
  <si>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</si>
  <si>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</si>
  <si>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</si>
  <si>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</si>
  <si>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青森県十和田市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</si>
  <si>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</si>
  <si>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</si>
  <si>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</si>
  <si>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</si>
  <si>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</si>
  <si>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</si>
  <si>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</si>
  <si>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</si>
  <si>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</si>
  <si>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</si>
  <si>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</si>
  <si>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</si>
  <si>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</si>
  <si>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</si>
  <si>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</si>
  <si>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</si>
  <si>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</si>
  <si>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</si>
  <si>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</si>
  <si>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</si>
  <si>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</si>
  <si>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</si>
  <si>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</si>
  <si>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</si>
  <si>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</si>
  <si>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</si>
  <si>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</si>
  <si>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</si>
  <si>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</si>
  <si>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</si>
  <si>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</si>
  <si>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</si>
  <si>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</si>
  <si>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</si>
  <si>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</si>
  <si>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</si>
  <si>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</si>
  <si>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</si>
  <si>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</si>
  <si>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</si>
  <si>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</si>
  <si>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</si>
  <si>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</si>
  <si>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</si>
  <si>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</si>
  <si>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</si>
  <si>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</si>
  <si>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</si>
  <si>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</si>
  <si>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</si>
  <si>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</si>
  <si>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</si>
  <si>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</si>
  <si>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</si>
  <si>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</si>
  <si>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</si>
  <si>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</si>
  <si>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</si>
  <si>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</si>
  <si>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</si>
  <si>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</si>
  <si>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</si>
  <si>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</si>
  <si>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</si>
  <si>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</si>
  <si>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</si>
  <si>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</si>
  <si>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</si>
  <si>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</si>
  <si>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</si>
  <si>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</si>
  <si>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</si>
  <si>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</si>
  <si>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</si>
  <si>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</si>
  <si>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</si>
  <si>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</si>
  <si>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</si>
  <si>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</si>
  <si>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</si>
  <si>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</si>
  <si>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</si>
  <si>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</si>
  <si>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</si>
  <si>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</si>
  <si>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</si>
  <si>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</si>
  <si>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</si>
  <si>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</si>
  <si>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</si>
  <si>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</si>
  <si>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</si>
  <si>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</si>
  <si>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</si>
  <si>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</si>
  <si>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</si>
  <si>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</si>
  <si>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</si>
  <si>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</si>
  <si>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</si>
  <si>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</si>
  <si>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</si>
  <si>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</si>
  <si>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</si>
  <si>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</si>
  <si>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</si>
  <si>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</si>
  <si>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</si>
  <si>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</si>
  <si>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</si>
  <si>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</si>
  <si>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</si>
  <si>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</si>
  <si>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</si>
  <si>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</si>
  <si>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</si>
  <si>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</si>
  <si>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</si>
  <si>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</si>
  <si>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</si>
  <si>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</si>
  <si>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</si>
  <si>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</si>
  <si>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</si>
  <si>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</si>
  <si>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</si>
  <si>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</si>
  <si>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</si>
  <si>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</si>
  <si>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</si>
  <si>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</si>
  <si>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</si>
  <si>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</si>
  <si>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</si>
  <si>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</si>
  <si>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</si>
  <si>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</si>
  <si>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</si>
  <si>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</si>
  <si>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</si>
  <si>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</si>
  <si>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</si>
  <si>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</si>
  <si>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</si>
  <si>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</si>
  <si>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</si>
  <si>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</si>
  <si>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</si>
  <si>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</si>
  <si>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</si>
  <si>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</si>
  <si>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</si>
  <si>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</si>
  <si>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</si>
  <si>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</si>
  <si>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</si>
  <si>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</si>
  <si>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</si>
  <si>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</si>
  <si>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</si>
  <si>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</si>
  <si>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</si>
  <si>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</si>
  <si>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</si>
  <si>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</si>
  <si>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</si>
  <si>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</si>
  <si>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</si>
  <si>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</si>
  <si>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</si>
  <si>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</si>
  <si>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</si>
  <si>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</si>
  <si>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</si>
  <si>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</si>
  <si>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</si>
  <si>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</si>
  <si>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</si>
  <si>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</si>
  <si>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</si>
  <si>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</si>
  <si>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</si>
  <si>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</si>
  <si>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3.32</t>
  </si>
  <si>
    <t>▲ 4.76</t>
  </si>
  <si>
    <t>▲ 4.20</t>
  </si>
  <si>
    <t>▲ 1.72</t>
  </si>
  <si>
    <t>▲ 8.88</t>
  </si>
  <si>
    <t>水道事業会計</t>
  </si>
  <si>
    <t>一般会計</t>
  </si>
  <si>
    <t>病院事業会計</t>
  </si>
  <si>
    <t>▲ 0.68</t>
  </si>
  <si>
    <t>▲ 1.06</t>
  </si>
  <si>
    <t>介護保険事業特別会計</t>
  </si>
  <si>
    <t>下水道事業会計</t>
  </si>
  <si>
    <t>国民健康保険事業特別会計</t>
  </si>
  <si>
    <t>後期高齢者医療特別会計</t>
  </si>
  <si>
    <t>温泉事業特別会計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</si>
  <si>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</si>
  <si>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</si>
  <si>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</si>
  <si>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</si>
  <si>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</si>
  <si>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</si>
  <si>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</si>
  <si>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</si>
  <si>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支払繰延額▲4百万円</t>
    <rPh sb="0" eb="2">
      <t>シハラ</t>
    </rPh>
    <rPh sb="2" eb="3">
      <t>ク</t>
    </rPh>
    <rPh sb="3" eb="4">
      <t>ノ</t>
    </rPh>
    <rPh sb="4" eb="5">
      <t>ガク</t>
    </rPh>
    <rPh sb="7" eb="10">
      <t>ヒャクマンエン</t>
    </rPh>
    <phoneticPr fontId="2"/>
  </si>
  <si>
    <t>十和田地域広域事務組合</t>
    <rPh sb="0" eb="3">
      <t>トワダ</t>
    </rPh>
    <rPh sb="3" eb="5">
      <t>チイキ</t>
    </rPh>
    <rPh sb="5" eb="11">
      <t>コウイキジムクミアイ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</si>
  <si>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</si>
  <si>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</si>
  <si>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</si>
  <si>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</si>
  <si>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</si>
  <si>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</si>
  <si>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5">
      <t>シチョウ</t>
    </rPh>
    <rPh sb="5" eb="7">
      <t>カイカン</t>
    </rPh>
    <rPh sb="7" eb="9">
      <t>カンリ</t>
    </rPh>
    <rPh sb="9" eb="11">
      <t>クミアイ</t>
    </rPh>
    <phoneticPr fontId="2"/>
  </si>
  <si>
    <t>十和田市土地開発公社</t>
    <rPh sb="0" eb="4">
      <t>トワダシ</t>
    </rPh>
    <rPh sb="4" eb="6">
      <t>トチ</t>
    </rPh>
    <rPh sb="6" eb="8">
      <t>カイハツ</t>
    </rPh>
    <rPh sb="8" eb="10">
      <t>コウシャ</t>
    </rPh>
    <phoneticPr fontId="2"/>
  </si>
  <si>
    <t>-</t>
    <phoneticPr fontId="2"/>
  </si>
  <si>
    <t>十和田湖ふるさと活性化公社</t>
    <rPh sb="0" eb="4">
      <t>トワダコ</t>
    </rPh>
    <rPh sb="8" eb="11">
      <t>カッセイカ</t>
    </rPh>
    <rPh sb="11" eb="13">
      <t>コウシャ</t>
    </rPh>
    <phoneticPr fontId="2"/>
  </si>
  <si>
    <t>十和田市スポーツ協会</t>
    <rPh sb="0" eb="4">
      <t>トワダシ</t>
    </rPh>
    <rPh sb="8" eb="10">
      <t>キョウカイ</t>
    </rPh>
    <phoneticPr fontId="2"/>
  </si>
  <si>
    <t>まちづくり十和田</t>
    <rPh sb="5" eb="8">
      <t>トワダ</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</si>
  <si>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</si>
  <si>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2"/>
  </si>
  <si>
    <t>まちづくり基金</t>
    <rPh sb="5" eb="7">
      <t>キキン</t>
    </rPh>
    <phoneticPr fontId="2"/>
  </si>
  <si>
    <t>旧十和田食肉センター施設改修等基金</t>
    <rPh sb="0" eb="1">
      <t>キュウ</t>
    </rPh>
    <rPh sb="1" eb="4">
      <t>トワダ</t>
    </rPh>
    <rPh sb="4" eb="6">
      <t>ショクニク</t>
    </rPh>
    <rPh sb="10" eb="12">
      <t>シセツ</t>
    </rPh>
    <rPh sb="12" eb="14">
      <t>カイシュウ</t>
    </rPh>
    <rPh sb="14" eb="15">
      <t>トウ</t>
    </rPh>
    <rPh sb="15" eb="17">
      <t>キキン</t>
    </rPh>
    <phoneticPr fontId="2"/>
  </si>
  <si>
    <t>地域福祉基金</t>
    <rPh sb="0" eb="2">
      <t>チイキ</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</si>
  <si>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</si>
  <si>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</si>
  <si>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より9.1ポイント上昇し、類似団体内平均を25.6ポイント上回っている。主な要因としては、統合小中学校建設事業に係る公共施設整備基金の充当による充当可能基金の減少（約15.0億円）及び基準財政需要額算入見込額の減少（約14.44億円）が考えられる。
　有形固定資産減価償却率は、類似団体内平均を2.6ポイント下回っている。引き続き、公共施設等総合管理計画に基づき、老朽化対策等に取り組んでいく。</t>
    <rPh sb="1" eb="3">
      <t>ショウライ</t>
    </rPh>
    <rPh sb="3" eb="5">
      <t>フタン</t>
    </rPh>
    <rPh sb="5" eb="7">
      <t>ヒリツ</t>
    </rPh>
    <rPh sb="9" eb="12">
      <t>ゼンネンド</t>
    </rPh>
    <rPh sb="21" eb="23">
      <t>ジョウショウ</t>
    </rPh>
    <rPh sb="25" eb="27">
      <t>ルイジ</t>
    </rPh>
    <rPh sb="27" eb="29">
      <t>ダンタイ</t>
    </rPh>
    <rPh sb="29" eb="30">
      <t>ナイ</t>
    </rPh>
    <rPh sb="30" eb="32">
      <t>ヘイキン</t>
    </rPh>
    <rPh sb="41" eb="43">
      <t>ウワマワ</t>
    </rPh>
    <rPh sb="48" eb="49">
      <t>オモ</t>
    </rPh>
    <rPh sb="50" eb="52">
      <t>ヨウイン</t>
    </rPh>
    <rPh sb="57" eb="59">
      <t>トウゴウ</t>
    </rPh>
    <rPh sb="84" eb="86">
      <t>ジュウトウ</t>
    </rPh>
    <rPh sb="86" eb="88">
      <t>カノウ</t>
    </rPh>
    <rPh sb="88" eb="90">
      <t>キキン</t>
    </rPh>
    <rPh sb="91" eb="93">
      <t>ゲンショウ</t>
    </rPh>
    <rPh sb="94" eb="95">
      <t>ヤク</t>
    </rPh>
    <rPh sb="99" eb="101">
      <t>オクエン</t>
    </rPh>
    <rPh sb="102" eb="103">
      <t>オヨ</t>
    </rPh>
    <rPh sb="104" eb="106">
      <t>キジュン</t>
    </rPh>
    <rPh sb="106" eb="108">
      <t>ザイセイ</t>
    </rPh>
    <rPh sb="108" eb="110">
      <t>ジュヨウ</t>
    </rPh>
    <rPh sb="110" eb="111">
      <t>ガク</t>
    </rPh>
    <rPh sb="111" eb="113">
      <t>サンニュウ</t>
    </rPh>
    <rPh sb="113" eb="115">
      <t>ミコミ</t>
    </rPh>
    <rPh sb="115" eb="116">
      <t>ガク</t>
    </rPh>
    <rPh sb="117" eb="119">
      <t>ゲンショウ</t>
    </rPh>
    <rPh sb="120" eb="121">
      <t>ヤク</t>
    </rPh>
    <rPh sb="126" eb="128">
      <t>オクエン</t>
    </rPh>
    <rPh sb="130" eb="131">
      <t>カンガ</t>
    </rPh>
    <rPh sb="138" eb="140">
      <t>ユウケイ</t>
    </rPh>
    <rPh sb="140" eb="142">
      <t>コテイ</t>
    </rPh>
    <rPh sb="142" eb="144">
      <t>シサン</t>
    </rPh>
    <rPh sb="144" eb="146">
      <t>ゲンカ</t>
    </rPh>
    <rPh sb="146" eb="148">
      <t>ショウキャク</t>
    </rPh>
    <rPh sb="148" eb="149">
      <t>リツ</t>
    </rPh>
    <rPh sb="151" eb="153">
      <t>ルイジ</t>
    </rPh>
    <rPh sb="153" eb="155">
      <t>ダンタイ</t>
    </rPh>
    <rPh sb="155" eb="156">
      <t>ナイ</t>
    </rPh>
    <rPh sb="156" eb="158">
      <t>ヘイキン</t>
    </rPh>
    <rPh sb="166" eb="168">
      <t>シタマワ</t>
    </rPh>
    <rPh sb="173" eb="174">
      <t>ヒ</t>
    </rPh>
    <rPh sb="175" eb="176">
      <t>ツヅ</t>
    </rPh>
    <rPh sb="178" eb="180">
      <t>コウキョウ</t>
    </rPh>
    <rPh sb="180" eb="182">
      <t>シセツ</t>
    </rPh>
    <rPh sb="182" eb="183">
      <t>トウ</t>
    </rPh>
    <rPh sb="183" eb="185">
      <t>ソウゴウ</t>
    </rPh>
    <rPh sb="185" eb="187">
      <t>カンリ</t>
    </rPh>
    <rPh sb="187" eb="189">
      <t>ケイカク</t>
    </rPh>
    <rPh sb="190" eb="191">
      <t>モト</t>
    </rPh>
    <rPh sb="194" eb="197">
      <t>ロウキュウカ</t>
    </rPh>
    <rPh sb="197" eb="199">
      <t>タイサク</t>
    </rPh>
    <rPh sb="199" eb="200">
      <t>トウ</t>
    </rPh>
    <rPh sb="201" eb="202">
      <t>ト</t>
    </rPh>
    <rPh sb="203" eb="20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</si>
  <si>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</si>
  <si>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</si>
  <si>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</si>
  <si>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</si>
  <si>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</si>
  <si>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</si>
  <si>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</si>
  <si>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前年度より0.8ポイント上昇し、類似団体内平均をわずかに上回っている。主な要因としては、公共施設解体事業債の元金償還の本格化に伴う元利償還金の増加（約1.0億円）及び普通交付税の事業費補正により算入された公債費の減少（約3.0億円）が考えられる。今後は、市営住宅整備事業をはじめとした大規模建設事業に係る起債の償還が見込まれており、実質公債費比率が上昇していくことが考えられるため、これまで以上に公債費の適正化に取り組んでいく必要がある。</t>
    <rPh sb="1" eb="3">
      <t>ジッシツ</t>
    </rPh>
    <rPh sb="3" eb="6">
      <t>コウサイヒ</t>
    </rPh>
    <rPh sb="6" eb="8">
      <t>ヒリツ</t>
    </rPh>
    <rPh sb="10" eb="13">
      <t>ゼンネンド</t>
    </rPh>
    <rPh sb="22" eb="24">
      <t>ジョウショウ</t>
    </rPh>
    <rPh sb="26" eb="28">
      <t>ルイジ</t>
    </rPh>
    <rPh sb="28" eb="30">
      <t>ダンタイ</t>
    </rPh>
    <rPh sb="30" eb="31">
      <t>ナイ</t>
    </rPh>
    <rPh sb="31" eb="33">
      <t>ヘイキン</t>
    </rPh>
    <rPh sb="38" eb="40">
      <t>ウワマワ</t>
    </rPh>
    <rPh sb="45" eb="46">
      <t>オモ</t>
    </rPh>
    <rPh sb="47" eb="49">
      <t>ヨウイン</t>
    </rPh>
    <rPh sb="54" eb="56">
      <t>コウキョウ</t>
    </rPh>
    <rPh sb="56" eb="58">
      <t>シセツ</t>
    </rPh>
    <rPh sb="58" eb="60">
      <t>カイタイ</t>
    </rPh>
    <rPh sb="60" eb="62">
      <t>ジギョウ</t>
    </rPh>
    <rPh sb="62" eb="63">
      <t>サイ</t>
    </rPh>
    <rPh sb="64" eb="66">
      <t>ガンキン</t>
    </rPh>
    <rPh sb="66" eb="68">
      <t>ショウカン</t>
    </rPh>
    <rPh sb="69" eb="72">
      <t>ホンカクカ</t>
    </rPh>
    <rPh sb="73" eb="74">
      <t>トモナ</t>
    </rPh>
    <rPh sb="75" eb="77">
      <t>ガンリ</t>
    </rPh>
    <rPh sb="77" eb="80">
      <t>ショウカンキン</t>
    </rPh>
    <rPh sb="81" eb="83">
      <t>ゾウカ</t>
    </rPh>
    <rPh sb="84" eb="85">
      <t>ヤク</t>
    </rPh>
    <rPh sb="88" eb="90">
      <t>オクエン</t>
    </rPh>
    <rPh sb="91" eb="92">
      <t>オヨ</t>
    </rPh>
    <rPh sb="93" eb="95">
      <t>フツウ</t>
    </rPh>
    <rPh sb="95" eb="98">
      <t>コウフゼイ</t>
    </rPh>
    <rPh sb="116" eb="118">
      <t>ゲンショウ</t>
    </rPh>
    <rPh sb="119" eb="120">
      <t>ヤク</t>
    </rPh>
    <rPh sb="123" eb="125">
      <t>オクエン</t>
    </rPh>
    <rPh sb="127" eb="128">
      <t>カンガ</t>
    </rPh>
    <rPh sb="133" eb="135">
      <t>コンゴ</t>
    </rPh>
    <rPh sb="137" eb="139">
      <t>シエイ</t>
    </rPh>
    <rPh sb="139" eb="141">
      <t>ジュウタク</t>
    </rPh>
    <rPh sb="141" eb="143">
      <t>セイビ</t>
    </rPh>
    <rPh sb="143" eb="145">
      <t>ジギョウ</t>
    </rPh>
    <rPh sb="152" eb="155">
      <t>ダイキボ</t>
    </rPh>
    <rPh sb="155" eb="157">
      <t>ケンセツ</t>
    </rPh>
    <rPh sb="157" eb="159">
      <t>ジギョウ</t>
    </rPh>
    <rPh sb="160" eb="161">
      <t>カカ</t>
    </rPh>
    <rPh sb="162" eb="164">
      <t>キサイ</t>
    </rPh>
    <rPh sb="165" eb="167">
      <t>ショウカン</t>
    </rPh>
    <rPh sb="168" eb="170">
      <t>ミコ</t>
    </rPh>
    <rPh sb="176" eb="178">
      <t>ジッシツ</t>
    </rPh>
    <rPh sb="178" eb="181">
      <t>コウサイヒ</t>
    </rPh>
    <rPh sb="181" eb="183">
      <t>ヒリツ</t>
    </rPh>
    <rPh sb="184" eb="186">
      <t>ジョウショウ</t>
    </rPh>
    <rPh sb="193" eb="194">
      <t>カンガ</t>
    </rPh>
    <rPh sb="205" eb="207">
      <t>イジョウ</t>
    </rPh>
    <rPh sb="208" eb="211">
      <t>コウサイヒ</t>
    </rPh>
    <rPh sb="212" eb="215">
      <t>テキセイカ</t>
    </rPh>
    <rPh sb="216" eb="217">
      <t>ト</t>
    </rPh>
    <rPh sb="218" eb="219">
      <t>ク</t>
    </rPh>
    <rPh sb="223" eb="2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</si>
</sst>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71AB-4CCC-B0FF-35402DA822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68691</c:v>
                </c:pt>
                <c:pt idx="1">
                  <c:v>105908</c:v>
                </c:pt>
                <c:pt idx="2">
                  <c:v>125385</c:v>
                </c:pt>
                <c:pt idx="3">
                  <c:v>81769</c:v>
                </c:pt>
                <c:pt idx="4">
                  <c:v>111321</c:v>
                </c:pt>
              </c:numCache>
            </c:numRef>
          </c:val>
          <c:smooth val="0"/>
          <c:extLst>
            <c:ext xmlns:c16="http://schemas.microsoft.com/office/drawing/2014/chart" uri="{C3380CC4-5D6E-409C-BE32-E72D297353CC}">
              <c16:uniqueId val="{00000001-71AB-4CCC-B0FF-35402DA822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7.57</c:v>
                </c:pt>
                <c:pt idx="1">
                  <c:v>7.52</c:v>
                </c:pt>
                <c:pt idx="2">
                  <c:v>11.81</c:v>
                </c:pt>
                <c:pt idx="3">
                  <c:v>11.18</c:v>
                </c:pt>
                <c:pt idx="4">
                  <c:v>8.51</c:v>
                </c:pt>
              </c:numCache>
            </c:numRef>
          </c:val>
          <c:extLst>
            <c:ext xmlns:c16="http://schemas.microsoft.com/office/drawing/2014/chart" uri="{C3380CC4-5D6E-409C-BE32-E72D297353CC}">
              <c16:uniqueId val="{00000000-2BC5-4ADE-9B5F-2F2DB8E97A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30.65</c:v>
                </c:pt>
                <c:pt idx="1">
                  <c:v>29.47</c:v>
                </c:pt>
                <c:pt idx="2">
                  <c:v>23.64</c:v>
                </c:pt>
                <c:pt idx="3">
                  <c:v>30.75</c:v>
                </c:pt>
                <c:pt idx="4">
                  <c:v>32.83</c:v>
                </c:pt>
              </c:numCache>
            </c:numRef>
          </c:val>
          <c:extLst>
            <c:ext xmlns:c16="http://schemas.microsoft.com/office/drawing/2014/chart" uri="{C3380CC4-5D6E-409C-BE32-E72D297353CC}">
              <c16:uniqueId val="{00000001-2BC5-4ADE-9B5F-2F2DB8E97A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-3.32</c:v>
                </c:pt>
                <c:pt idx="1">
                  <c:v>-4.76</c:v>
                </c:pt>
                <c:pt idx="2">
                  <c:v>-4.2</c:v>
                </c:pt>
                <c:pt idx="3">
                  <c:v>-1.72</c:v>
                </c:pt>
                <c:pt idx="4">
                  <c:v>-8.8800000000000008</c:v>
                </c:pt>
              </c:numCache>
            </c:numRef>
          </c:val>
          <c:smooth val="0"/>
          <c:extLst>
            <c:ext xmlns:c16="http://schemas.microsoft.com/office/drawing/2014/chart" uri="{C3380CC4-5D6E-409C-BE32-E72D297353CC}">
              <c16:uniqueId val="{00000002-2BC5-4ADE-9B5F-2F2DB8E97A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3C-4520-8954-EDFDD6ACF9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3C-4520-8954-EDFDD6ACF995}"/>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3C-4520-8954-EDFDD6ACF9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0.09</c:v>
                </c:pt>
                <c:pt idx="4">
                  <c:v>#N/A</c:v>
                </c:pt>
                <c:pt idx="5">
                  <c:v>0.1</c:v>
                </c:pt>
                <c:pt idx="6">
                  <c:v>#N/A</c:v>
                </c:pt>
                <c:pt idx="7">
                  <c:v>0.12</c:v>
                </c:pt>
                <c:pt idx="8">
                  <c:v>#N/A</c:v>
                </c:pt>
                <c:pt idx="9">
                  <c:v>0.13</c:v>
                </c:pt>
              </c:numCache>
            </c:numRef>
          </c:val>
          <c:extLst>
            <c:ext xmlns:c16="http://schemas.microsoft.com/office/drawing/2014/chart" uri="{C3380CC4-5D6E-409C-BE32-E72D297353CC}">
              <c16:uniqueId val="{00000003-453C-4520-8954-EDFDD6ACF99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1.63</c:v>
                </c:pt>
                <c:pt idx="2">
                  <c:v>#N/A</c:v>
                </c:pt>
                <c:pt idx="3">
                  <c:v>1.4</c:v>
                </c:pt>
                <c:pt idx="4">
                  <c:v>#N/A</c:v>
                </c:pt>
                <c:pt idx="5">
                  <c:v>1.07</c:v>
                </c:pt>
                <c:pt idx="6">
                  <c:v>#N/A</c:v>
                </c:pt>
                <c:pt idx="7">
                  <c:v>0.84</c:v>
                </c:pt>
                <c:pt idx="8">
                  <c:v>#N/A</c:v>
                </c:pt>
                <c:pt idx="9">
                  <c:v>0.76</c:v>
                </c:pt>
              </c:numCache>
            </c:numRef>
          </c:val>
          <c:extLst>
            <c:ext xmlns:c16="http://schemas.microsoft.com/office/drawing/2014/chart" uri="{C3380CC4-5D6E-409C-BE32-E72D297353CC}">
              <c16:uniqueId val="{00000004-453C-4520-8954-EDFDD6ACF99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1.36</c:v>
                </c:pt>
                <c:pt idx="2">
                  <c:v>#N/A</c:v>
                </c:pt>
                <c:pt idx="3">
                  <c:v>1.25</c:v>
                </c:pt>
                <c:pt idx="4">
                  <c:v>#N/A</c:v>
                </c:pt>
                <c:pt idx="5">
                  <c:v>1.19</c:v>
                </c:pt>
                <c:pt idx="6">
                  <c:v>#N/A</c:v>
                </c:pt>
                <c:pt idx="7">
                  <c:v>1.0900000000000001</c:v>
                </c:pt>
                <c:pt idx="8">
                  <c:v>#N/A</c:v>
                </c:pt>
                <c:pt idx="9">
                  <c:v>1.1599999999999999</c:v>
                </c:pt>
              </c:numCache>
            </c:numRef>
          </c:val>
          <c:extLst>
            <c:ext xmlns:c16="http://schemas.microsoft.com/office/drawing/2014/chart" uri="{C3380CC4-5D6E-409C-BE32-E72D297353CC}">
              <c16:uniqueId val="{00000005-453C-4520-8954-EDFDD6ACF99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0.91</c:v>
                </c:pt>
                <c:pt idx="2">
                  <c:v>#N/A</c:v>
                </c:pt>
                <c:pt idx="3">
                  <c:v>0.6</c:v>
                </c:pt>
                <c:pt idx="4">
                  <c:v>#N/A</c:v>
                </c:pt>
                <c:pt idx="5">
                  <c:v>0.46</c:v>
                </c:pt>
                <c:pt idx="6">
                  <c:v>#N/A</c:v>
                </c:pt>
                <c:pt idx="7">
                  <c:v>0.49</c:v>
                </c:pt>
                <c:pt idx="8">
                  <c:v>#N/A</c:v>
                </c:pt>
                <c:pt idx="9">
                  <c:v>1.55</c:v>
                </c:pt>
              </c:numCache>
            </c:numRef>
          </c:val>
          <c:extLst>
            <c:ext xmlns:c16="http://schemas.microsoft.com/office/drawing/2014/chart" uri="{C3380CC4-5D6E-409C-BE32-E72D297353CC}">
              <c16:uniqueId val="{00000006-453C-4520-8954-EDFDD6ACF99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0.68</c:v>
                </c:pt>
                <c:pt idx="1">
                  <c:v>#N/A</c:v>
                </c:pt>
                <c:pt idx="2">
                  <c:v>1.06</c:v>
                </c:pt>
                <c:pt idx="3">
                  <c:v>#N/A</c:v>
                </c:pt>
                <c:pt idx="4">
                  <c:v>#N/A</c:v>
                </c:pt>
                <c:pt idx="5">
                  <c:v>0.09</c:v>
                </c:pt>
                <c:pt idx="6">
                  <c:v>#N/A</c:v>
                </c:pt>
                <c:pt idx="7">
                  <c:v>1.82</c:v>
                </c:pt>
                <c:pt idx="8">
                  <c:v>#N/A</c:v>
                </c:pt>
                <c:pt idx="9">
                  <c:v>3.18</c:v>
                </c:pt>
              </c:numCache>
            </c:numRef>
          </c:val>
          <c:extLst>
            <c:ext xmlns:c16="http://schemas.microsoft.com/office/drawing/2014/chart" uri="{C3380CC4-5D6E-409C-BE32-E72D297353CC}">
              <c16:uniqueId val="{00000007-453C-4520-8954-EDFDD6ACF9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7.56</c:v>
                </c:pt>
                <c:pt idx="2">
                  <c:v>#N/A</c:v>
                </c:pt>
                <c:pt idx="3">
                  <c:v>7.52</c:v>
                </c:pt>
                <c:pt idx="4">
                  <c:v>#N/A</c:v>
                </c:pt>
                <c:pt idx="5">
                  <c:v>11.8</c:v>
                </c:pt>
                <c:pt idx="6">
                  <c:v>#N/A</c:v>
                </c:pt>
                <c:pt idx="7">
                  <c:v>11.18</c:v>
                </c:pt>
                <c:pt idx="8">
                  <c:v>#N/A</c:v>
                </c:pt>
                <c:pt idx="9">
                  <c:v>8.51</c:v>
                </c:pt>
              </c:numCache>
            </c:numRef>
          </c:val>
          <c:extLst>
            <c:ext xmlns:c16="http://schemas.microsoft.com/office/drawing/2014/chart" uri="{C3380CC4-5D6E-409C-BE32-E72D297353CC}">
              <c16:uniqueId val="{00000008-453C-4520-8954-EDFDD6ACF9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7.75</c:v>
                </c:pt>
                <c:pt idx="2">
                  <c:v>#N/A</c:v>
                </c:pt>
                <c:pt idx="3">
                  <c:v>7.41</c:v>
                </c:pt>
                <c:pt idx="4">
                  <c:v>#N/A</c:v>
                </c:pt>
                <c:pt idx="5">
                  <c:v>7.26</c:v>
                </c:pt>
                <c:pt idx="6">
                  <c:v>#N/A</c:v>
                </c:pt>
                <c:pt idx="7">
                  <c:v>8.6199999999999992</c:v>
                </c:pt>
                <c:pt idx="8">
                  <c:v>#N/A</c:v>
                </c:pt>
                <c:pt idx="9">
                  <c:v>10.86</c:v>
                </c:pt>
              </c:numCache>
            </c:numRef>
          </c:val>
          <c:extLst>
            <c:ext xmlns:c16="http://schemas.microsoft.com/office/drawing/2014/chart" uri="{C3380CC4-5D6E-409C-BE32-E72D297353CC}">
              <c16:uniqueId val="{00000009-453C-4520-8954-EDFDD6ACF9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3370</c:v>
                </c:pt>
                <c:pt idx="5">
                  <c:v>3326</c:v>
                </c:pt>
                <c:pt idx="8">
                  <c:v>3199</c:v>
                </c:pt>
                <c:pt idx="11">
                  <c:v>3084</c:v>
                </c:pt>
                <c:pt idx="14">
                  <c:v>2998</c:v>
                </c:pt>
              </c:numCache>
            </c:numRef>
          </c:val>
          <c:extLst>
            <c:ext xmlns:c16="http://schemas.microsoft.com/office/drawing/2014/chart" uri="{C3380CC4-5D6E-409C-BE32-E72D297353CC}">
              <c16:uniqueId val="{00000000-F4B3-4BCC-8E16-5512298D6E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B3-4BCC-8E16-5512298D6E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B3-4BCC-8E16-5512298D6E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107</c:v>
                </c:pt>
                <c:pt idx="3">
                  <c:v>97</c:v>
                </c:pt>
                <c:pt idx="6">
                  <c:v>117</c:v>
                </c:pt>
                <c:pt idx="9">
                  <c:v>128</c:v>
                </c:pt>
                <c:pt idx="12">
                  <c:v>21</c:v>
                </c:pt>
              </c:numCache>
            </c:numRef>
          </c:val>
          <c:extLst>
            <c:ext xmlns:c16="http://schemas.microsoft.com/office/drawing/2014/chart" uri="{C3380CC4-5D6E-409C-BE32-E72D297353CC}">
              <c16:uniqueId val="{00000003-F4B3-4BCC-8E16-5512298D6E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1587</c:v>
                </c:pt>
                <c:pt idx="3">
                  <c:v>1560</c:v>
                </c:pt>
                <c:pt idx="6">
                  <c:v>1543</c:v>
                </c:pt>
                <c:pt idx="9">
                  <c:v>1527</c:v>
                </c:pt>
                <c:pt idx="12">
                  <c:v>1653</c:v>
                </c:pt>
              </c:numCache>
            </c:numRef>
          </c:val>
          <c:extLst>
            <c:ext xmlns:c16="http://schemas.microsoft.com/office/drawing/2014/chart" uri="{C3380CC4-5D6E-409C-BE32-E72D297353CC}">
              <c16:uniqueId val="{00000004-F4B3-4BCC-8E16-5512298D6E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B3-4BCC-8E16-5512298D6E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B3-4BCC-8E16-5512298D6E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3033</c:v>
                </c:pt>
                <c:pt idx="3">
                  <c:v>2826</c:v>
                </c:pt>
                <c:pt idx="6">
                  <c:v>2711</c:v>
                </c:pt>
                <c:pt idx="9">
                  <c:v>2714</c:v>
                </c:pt>
                <c:pt idx="12">
                  <c:v>2924</c:v>
                </c:pt>
              </c:numCache>
            </c:numRef>
          </c:val>
          <c:extLst>
            <c:ext xmlns:c16="http://schemas.microsoft.com/office/drawing/2014/chart" uri="{C3380CC4-5D6E-409C-BE32-E72D297353CC}">
              <c16:uniqueId val="{00000007-F4B3-4BCC-8E16-5512298D6E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1357</c:v>
                </c:pt>
                <c:pt idx="2">
                  <c:v>#N/A</c:v>
                </c:pt>
                <c:pt idx="3">
                  <c:v>#N/A</c:v>
                </c:pt>
                <c:pt idx="4">
                  <c:v>1157</c:v>
                </c:pt>
                <c:pt idx="5">
                  <c:v>#N/A</c:v>
                </c:pt>
                <c:pt idx="6">
                  <c:v>#N/A</c:v>
                </c:pt>
                <c:pt idx="7">
                  <c:v>1172</c:v>
                </c:pt>
                <c:pt idx="8">
                  <c:v>#N/A</c:v>
                </c:pt>
                <c:pt idx="9">
                  <c:v>#N/A</c:v>
                </c:pt>
                <c:pt idx="10">
                  <c:v>1285</c:v>
                </c:pt>
                <c:pt idx="11">
                  <c:v>#N/A</c:v>
                </c:pt>
                <c:pt idx="12">
                  <c:v>#N/A</c:v>
                </c:pt>
                <c:pt idx="13">
                  <c:v>1600</c:v>
                </c:pt>
                <c:pt idx="14">
                  <c:v>#N/A</c:v>
                </c:pt>
              </c:numCache>
            </c:numRef>
          </c:val>
          <c:smooth val="0"/>
          <c:extLst>
            <c:ext xmlns:c16="http://schemas.microsoft.com/office/drawing/2014/chart" uri="{C3380CC4-5D6E-409C-BE32-E72D297353CC}">
              <c16:uniqueId val="{00000008-F4B3-4BCC-8E16-5512298D6E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33610</c:v>
                </c:pt>
                <c:pt idx="5">
                  <c:v>35046</c:v>
                </c:pt>
                <c:pt idx="8">
                  <c:v>36579</c:v>
                </c:pt>
                <c:pt idx="11">
                  <c:v>36590</c:v>
                </c:pt>
                <c:pt idx="14">
                  <c:v>35154</c:v>
                </c:pt>
              </c:numCache>
            </c:numRef>
          </c:val>
          <c:extLst>
            <c:ext xmlns:c16="http://schemas.microsoft.com/office/drawing/2014/chart" uri="{C3380CC4-5D6E-409C-BE32-E72D297353CC}">
              <c16:uniqueId val="{00000000-6EB8-4E1B-AA3B-30EBA1652A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2229</c:v>
                </c:pt>
                <c:pt idx="5">
                  <c:v>2207</c:v>
                </c:pt>
                <c:pt idx="8">
                  <c:v>1926</c:v>
                </c:pt>
                <c:pt idx="11">
                  <c:v>2190</c:v>
                </c:pt>
                <c:pt idx="14">
                  <c:v>2364</c:v>
                </c:pt>
              </c:numCache>
            </c:numRef>
          </c:val>
          <c:extLst>
            <c:ext xmlns:c16="http://schemas.microsoft.com/office/drawing/2014/chart" uri="{C3380CC4-5D6E-409C-BE32-E72D297353CC}">
              <c16:uniqueId val="{00000001-6EB8-4E1B-AA3B-30EBA1652A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16191</c:v>
                </c:pt>
                <c:pt idx="5">
                  <c:v>16363</c:v>
                </c:pt>
                <c:pt idx="8">
                  <c:v>15564</c:v>
                </c:pt>
                <c:pt idx="11">
                  <c:v>18255</c:v>
                </c:pt>
                <c:pt idx="14">
                  <c:v>16756</c:v>
                </c:pt>
              </c:numCache>
            </c:numRef>
          </c:val>
          <c:extLst>
            <c:ext xmlns:c16="http://schemas.microsoft.com/office/drawing/2014/chart" uri="{C3380CC4-5D6E-409C-BE32-E72D297353CC}">
              <c16:uniqueId val="{00000002-6EB8-4E1B-AA3B-30EBA1652A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B8-4E1B-AA3B-30EBA1652A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8-4E1B-AA3B-30EBA1652A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8-4E1B-AA3B-30EBA1652A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2594</c:v>
                </c:pt>
                <c:pt idx="3">
                  <c:v>2310</c:v>
                </c:pt>
                <c:pt idx="6">
                  <c:v>2154</c:v>
                </c:pt>
                <c:pt idx="9">
                  <c:v>2135</c:v>
                </c:pt>
                <c:pt idx="12">
                  <c:v>2159</c:v>
                </c:pt>
              </c:numCache>
            </c:numRef>
          </c:val>
          <c:extLst>
            <c:ext xmlns:c16="http://schemas.microsoft.com/office/drawing/2014/chart" uri="{C3380CC4-5D6E-409C-BE32-E72D297353CC}">
              <c16:uniqueId val="{00000006-6EB8-4E1B-AA3B-30EBA1652A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749</c:v>
                </c:pt>
                <c:pt idx="3">
                  <c:v>730</c:v>
                </c:pt>
                <c:pt idx="6">
                  <c:v>2067</c:v>
                </c:pt>
                <c:pt idx="9">
                  <c:v>1973</c:v>
                </c:pt>
                <c:pt idx="12">
                  <c:v>1826</c:v>
                </c:pt>
              </c:numCache>
            </c:numRef>
          </c:val>
          <c:extLst>
            <c:ext xmlns:c16="http://schemas.microsoft.com/office/drawing/2014/chart" uri="{C3380CC4-5D6E-409C-BE32-E72D297353CC}">
              <c16:uniqueId val="{00000007-6EB8-4E1B-AA3B-30EBA1652A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17920</c:v>
                </c:pt>
                <c:pt idx="3">
                  <c:v>17570</c:v>
                </c:pt>
                <c:pt idx="6">
                  <c:v>16731</c:v>
                </c:pt>
                <c:pt idx="9">
                  <c:v>17001</c:v>
                </c:pt>
                <c:pt idx="12">
                  <c:v>17059</c:v>
                </c:pt>
              </c:numCache>
            </c:numRef>
          </c:val>
          <c:extLst>
            <c:ext xmlns:c16="http://schemas.microsoft.com/office/drawing/2014/chart" uri="{C3380CC4-5D6E-409C-BE32-E72D297353CC}">
              <c16:uniqueId val="{00000008-6EB8-4E1B-AA3B-30EBA1652A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3410</c:v>
                </c:pt>
                <c:pt idx="12">
                  <c:v>3261</c:v>
                </c:pt>
              </c:numCache>
            </c:numRef>
          </c:val>
          <c:extLst>
            <c:ext xmlns:c16="http://schemas.microsoft.com/office/drawing/2014/chart" uri="{C3380CC4-5D6E-409C-BE32-E72D297353CC}">
              <c16:uniqueId val="{00000009-6EB8-4E1B-AA3B-30EBA1652A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28626</c:v>
                </c:pt>
                <c:pt idx="3">
                  <c:v>31154</c:v>
                </c:pt>
                <c:pt idx="6">
                  <c:v>34895</c:v>
                </c:pt>
                <c:pt idx="9">
                  <c:v>35801</c:v>
                </c:pt>
                <c:pt idx="12">
                  <c:v>34586</c:v>
                </c:pt>
              </c:numCache>
            </c:numRef>
          </c:val>
          <c:extLst>
            <c:ext xmlns:c16="http://schemas.microsoft.com/office/drawing/2014/chart" uri="{C3380CC4-5D6E-409C-BE32-E72D297353CC}">
              <c16:uniqueId val="{0000000A-6EB8-4E1B-AA3B-30EBA1652A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1778</c:v>
                </c:pt>
                <c:pt idx="8">
                  <c:v>#N/A</c:v>
                </c:pt>
                <c:pt idx="9">
                  <c:v>#N/A</c:v>
                </c:pt>
                <c:pt idx="10">
                  <c:v>3284</c:v>
                </c:pt>
                <c:pt idx="11">
                  <c:v>#N/A</c:v>
                </c:pt>
                <c:pt idx="12">
                  <c:v>#N/A</c:v>
                </c:pt>
                <c:pt idx="13">
                  <c:v>4617</c:v>
                </c:pt>
                <c:pt idx="14">
                  <c:v>#N/A</c:v>
                </c:pt>
              </c:numCache>
            </c:numRef>
          </c:val>
          <c:smooth val="0"/>
          <c:extLst>
            <c:ext xmlns:c16="http://schemas.microsoft.com/office/drawing/2014/chart" uri="{C3380CC4-5D6E-409C-BE32-E72D297353CC}">
              <c16:uniqueId val="{0000000B-6EB8-4E1B-AA3B-30EBA1652A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4310</c:v>
                </c:pt>
                <c:pt idx="1">
                  <c:v>5785</c:v>
                </c:pt>
                <c:pt idx="2">
                  <c:v>6007</c:v>
                </c:pt>
              </c:numCache>
            </c:numRef>
          </c:val>
          <c:extLst>
            <c:ext xmlns:c16="http://schemas.microsoft.com/office/drawing/2014/chart" uri="{C3380CC4-5D6E-409C-BE32-E72D297353CC}">
              <c16:uniqueId val="{00000000-A953-4A34-BEE9-EB5C62ED01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3371</c:v>
                </c:pt>
                <c:pt idx="1">
                  <c:v>3335</c:v>
                </c:pt>
                <c:pt idx="2">
                  <c:v>3397</c:v>
                </c:pt>
              </c:numCache>
            </c:numRef>
          </c:val>
          <c:extLst>
            <c:ext xmlns:c16="http://schemas.microsoft.com/office/drawing/2014/chart" uri="{C3380CC4-5D6E-409C-BE32-E72D297353CC}">
              <c16:uniqueId val="{00000001-A953-4A34-BEE9-EB5C62ED01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8357</c:v>
                </c:pt>
                <c:pt idx="1">
                  <c:v>8929</c:v>
                </c:pt>
                <c:pt idx="2">
                  <c:v>7323</c:v>
                </c:pt>
              </c:numCache>
            </c:numRef>
          </c:val>
          <c:extLst>
            <c:ext xmlns:c16="http://schemas.microsoft.com/office/drawing/2014/chart" uri="{C3380CC4-5D6E-409C-BE32-E72D297353CC}">
              <c16:uniqueId val="{00000002-A953-4A34-BEE9-EB5C62ED01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{2D920C8F-B84C-4CD6-930B-091BAFE1C10E}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E44-4D8B-9092-3F8199184A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{113CD9CA-C267-4375-A559-2EA36FCF125E}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44-4D8B-9092-3F8199184A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{C5F33480-0843-46BC-9B1A-A1B2BD222843}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44-4D8B-9092-3F8199184A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{76F300BC-2D63-4C16-B912-1F1EA0BEAF7F}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44-4D8B-9092-3F8199184A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{0EA98D81-47A3-4D96-B86F-79C68FCE5096}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44-4D8B-9092-3F8199184A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{CA8868C6-EBA4-4F42-9A30-94F845196765}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E44-4D8B-9092-3F8199184A6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{615B42D5-8CBF-4EC4-80CA-31B4353E7AC1}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E44-4D8B-9092-3F8199184A6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{5AC099E5-CEF8-48B4-BCD7-4937B12A663D}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E44-4D8B-9092-3F8199184A6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{F40F38EE-2747-462E-AA1D-1EEF5EE87D23}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E44-4D8B-9092-3F8199184A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61.1</c:v>
                </c:pt>
                <c:pt idx="16">
                  <c:v>62.4</c:v>
                </c:pt>
                <c:pt idx="24">
                  <c:v>64.900000000000006</c:v>
                </c:pt>
                <c:pt idx="32">
                  <c:v>60.9</c:v>
                </c:pt>
              </c:numCache>
            </c:numRef>
          </c:xVal>
          <c:yVal>
            <c:numRef>
              <c:f>公会計指標分析・財政指標組合せ分析表!$BP$51:$DC$51</c:f>
              <c:numCache>
                <c:formatCode>#,##0.0;"▲ "#,##0.0</c:formatCode>
                <c:ptCount val="40"/>
                <c:pt idx="16">
                  <c:v>11.6</c:v>
                </c:pt>
                <c:pt idx="24">
                  <c:v>20.5</c:v>
                </c:pt>
                <c:pt idx="32">
                  <c:v>29.6</c:v>
                </c:pt>
              </c:numCache>
            </c:numRef>
          </c:yVal>
          <c:smooth val="0"/>
          <c:extLst>
            <c:ext xmlns:c16="http://schemas.microsoft.com/office/drawing/2014/chart" uri="{C3380CC4-5D6E-409C-BE32-E72D297353CC}">
              <c16:uniqueId val="{00000009-8E44-4D8B-9092-3F8199184A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{A3B09919-0D04-4C19-B0C9-6D18DDD1ADED}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E44-4D8B-9092-3F8199184A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{3817A2D8-BBF1-422C-A14D-C701F00CC410}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44-4D8B-9092-3F8199184A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{FE511D4D-ED35-4646-8DF2-F602A6405721}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44-4D8B-9092-3F8199184A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{2178FFE1-3083-46F8-BF33-9B96BEA53906}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44-4D8B-9092-3F8199184A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{9B606D8C-1EDE-4416-A0B2-F3757930BA67}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44-4D8B-9092-3F8199184A6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{0598EED8-A7DC-40AB-810D-0EDFD0373127}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E44-4D8B-9092-3F8199184A6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{4B9E273C-DAFB-4050-9995-41DFF65489AA}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E44-4D8B-9092-3F8199184A6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{EA37C863-E102-424B-9C57-35FD014977C4}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E44-4D8B-9092-3F8199184A6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{9CDAA16C-35EB-4CBF-BEAD-FDC86E50C030}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E44-4D8B-9092-3F8199184A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8E44-4D8B-9092-3F8199184A68}"/>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{DDBC7F49-A364-45EB-AD55-BA8BD628A3E5}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93-4EF7-B7B9-A3FD77934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{DDA1EA9F-E1C0-4B02-8005-F95512978874}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93-4EF7-B7B9-A3FD77934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{064D1698-E1A9-4A4C-BED4-C5EEC90D3B72}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93-4EF7-B7B9-A3FD77934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{C81603F4-118F-4139-8A18-22016A1B9925}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93-4EF7-B7B9-A3FD77934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{B2060155-4091-4A80-BA0C-496F690F9ED8}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93-4EF7-B7B9-A3FD77934C6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{4DB6C5A8-55D1-4BC0-A387-6F372DA8505D}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93-4EF7-B7B9-A3FD77934C6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{FB3BCAF0-BF18-4799-9502-DFBD086A187C}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93-4EF7-B7B9-A3FD77934C6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{D60624C2-A0B8-42A9-A0E3-33EF1D0BF550}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93-4EF7-B7B9-A3FD77934C6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{CC1B113F-77E7-428A-91A6-002D09E110F8}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93-4EF7-B7B9-A3FD77934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8.6999999999999993</c:v>
                </c:pt>
                <c:pt idx="16">
                  <c:v>8.1999999999999993</c:v>
                </c:pt>
                <c:pt idx="24">
                  <c:v>7.8</c:v>
                </c:pt>
                <c:pt idx="32">
                  <c:v>8.6</c:v>
                </c:pt>
              </c:numCache>
            </c:numRef>
          </c:xVal>
          <c:yVal>
            <c:numRef>
              <c:f>公会計指標分析・財政指標組合せ分析表!$BP$73:$DC$73</c:f>
              <c:numCache>
                <c:formatCode>#,##0.0;"▲ "#,##0.0</c:formatCode>
                <c:ptCount val="40"/>
                <c:pt idx="16">
                  <c:v>11.6</c:v>
                </c:pt>
                <c:pt idx="24">
                  <c:v>20.5</c:v>
                </c:pt>
                <c:pt idx="32">
                  <c:v>29.6</c:v>
                </c:pt>
              </c:numCache>
            </c:numRef>
          </c:yVal>
          <c:smooth val="0"/>
          <c:extLst>
            <c:ext xmlns:c16="http://schemas.microsoft.com/office/drawing/2014/chart" uri="{C3380CC4-5D6E-409C-BE32-E72D297353CC}">
              <c16:uniqueId val="{00000009-EF93-4EF7-B7B9-A3FD77934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{6DFBEC1E-2768-4936-B754-CEFEA7869045}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93-4EF7-B7B9-A3FD77934C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{2D36477F-2D39-4F95-A60A-611875CF3496}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93-4EF7-B7B9-A3FD77934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{EEB6E8D1-B3EC-4C6C-B454-CBE8DB8CFB37}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93-4EF7-B7B9-A3FD77934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{893E3B68-0662-4179-8E62-A79AD8BB9F44}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93-4EF7-B7B9-A3FD77934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{D4B4267C-62C5-4C90-BE0E-982EBC0D639A}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93-4EF7-B7B9-A3FD77934C6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{FB4CA962-8EAA-4BDB-A3F1-AB2399E26E7A}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93-4EF7-B7B9-A3FD77934C6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{6A985B79-F21B-4981-87BF-AACD4D1D2658}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93-4EF7-B7B9-A3FD77934C6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{8B7481E9-9C68-43A0-B84E-5AAE16A810C7}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93-4EF7-B7B9-A3FD77934C6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{D18312FE-212A-49AF-AA33-F6ED753764EE}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93-4EF7-B7B9-A3FD77934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EF93-4EF7-B7B9-A3FD77934C6C}"/>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財政力指数は、前年度に比べて</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これは、令和４年度の普通交付税において、基準財政需要額、基準財政収入額ともに増額となった影響が大きい。</a:t>
          </a:r>
        </a:p>
        <a:p>
          <a:r>
            <a:rPr kumimoji="1" lang="ja-JP" altLang="en-US" sz="1100">
              <a:latin typeface="ＭＳ Ｐゴシック" panose="020B0600070205080204" pitchFamily="50" charset="-128"/>
              <a:ea typeface="ＭＳ Ｐゴシック" panose="020B0600070205080204" pitchFamily="50" charset="-128"/>
            </a:rPr>
            <a:t>　依然として全国平均より低い水準にあることから、市税の収納率向上に努め、自主財源の確保や財政基盤の強化を図る。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flipV="1">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xdr:cNvCxnSpPr/>
      </xdr:nvCxnSpPr>
      <xdr:spPr>
        <a:xfrm flipV="1">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58965</xdr:rowOff>
    </xdr:to>
    <xdr:cxnSp macro="">
      <xdr:nvCxnSpPr>
        <xdr:cNvPr id="80" name="直線コネクタ 79"/>
        <xdr:cNvCxnSpPr/>
      </xdr:nvCxnSpPr>
      <xdr:spPr>
        <a:xfrm flipV="1">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82749</xdr:rowOff>
    </xdr:from>
    <xdr:ext cx="762000" cy="259045"/>
    <xdr:sp macro="" textlink="">
      <xdr:nvSpPr>
        <xdr:cNvPr id="91" name="財政力該当値テキスト"/>
        <xdr:cNvSpPr txBox="1"/>
      </xdr:nvSpPr>
      <xdr:spPr>
        <a:xfrm>
          <a:off x="5041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93" name="テキスト ボックス 92"/>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95" name="テキスト ボックス 94"/>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91.3</a:t>
          </a:r>
          <a:r>
            <a:rPr kumimoji="1" lang="ja-JP" altLang="en-US" sz="1100">
              <a:latin typeface="ＭＳ Ｐゴシック" panose="020B0600070205080204" pitchFamily="50" charset="-128"/>
              <a:ea typeface="ＭＳ Ｐゴシック" panose="020B0600070205080204" pitchFamily="50" charset="-128"/>
            </a:rPr>
            <a:t>％で全国平均及び類似団体平均を下回っているが、人件費や公債費の増により前年度に比べて</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今後も歳入面では地方交付税や国県支出金に依存する財政体質、歳出面では人件費、扶助費の増加が見込まれることから、歳出効率化対策を積極的に取り入れるなどの対策を講じ、経常経費のより一層の削減を図り、経常収支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98213</xdr:rowOff>
    </xdr:to>
    <xdr:cxnSp macro="">
      <xdr:nvCxnSpPr>
        <xdr:cNvPr id="134" name="直線コネクタ 133"/>
        <xdr:cNvCxnSpPr/>
      </xdr:nvCxnSpPr>
      <xdr:spPr>
        <a:xfrm>
          <a:off x="4114800" y="1062609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17780</xdr:rowOff>
    </xdr:to>
    <xdr:cxnSp macro="">
      <xdr:nvCxnSpPr>
        <xdr:cNvPr id="137" name="直線コネクタ 136"/>
        <xdr:cNvCxnSpPr/>
      </xdr:nvCxnSpPr>
      <xdr:spPr>
        <a:xfrm flipV="1">
          <a:off x="3225800" y="106260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17780</xdr:rowOff>
    </xdr:to>
    <xdr:cxnSp macro="">
      <xdr:nvCxnSpPr>
        <xdr:cNvPr id="140" name="直線コネクタ 139"/>
        <xdr:cNvCxnSpPr/>
      </xdr:nvCxnSpPr>
      <xdr:spPr>
        <a:xfrm>
          <a:off x="2336800" y="1074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157056</xdr:rowOff>
    </xdr:to>
    <xdr:cxnSp macro="">
      <xdr:nvCxnSpPr>
        <xdr:cNvPr id="143" name="直線コネクタ 142"/>
        <xdr:cNvCxnSpPr/>
      </xdr:nvCxnSpPr>
      <xdr:spPr>
        <a:xfrm flipV="1">
          <a:off x="1447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3" name="楕円 152"/>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4" name="財政構造の弾力性該当値テキスト"/>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6" name="テキスト ボックス 155"/>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9" name="楕円 15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60" name="テキスト ボックス 159"/>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1" name="楕円 160"/>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2" name="テキスト ボックス 161"/>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％増加したものの、全国、類似団体及び県のいずれの平均より低い水準となっている。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これは、光熱水費が前年度に比べ約</a:t>
          </a:r>
          <a:r>
            <a:rPr kumimoji="1" lang="en-US" altLang="ja-JP" sz="1100">
              <a:latin typeface="ＭＳ Ｐゴシック" panose="020B0600070205080204" pitchFamily="50" charset="-128"/>
              <a:ea typeface="ＭＳ Ｐゴシック" panose="020B0600070205080204" pitchFamily="50" charset="-128"/>
            </a:rPr>
            <a:t>6,700</a:t>
          </a:r>
          <a:r>
            <a:rPr kumimoji="1" lang="ja-JP" altLang="en-US" sz="1100">
              <a:latin typeface="ＭＳ Ｐゴシック" panose="020B0600070205080204" pitchFamily="50" charset="-128"/>
              <a:ea typeface="ＭＳ Ｐゴシック" panose="020B0600070205080204" pitchFamily="50" charset="-128"/>
            </a:rPr>
            <a:t>万円増加となったこと、物価高騰対策事業として市民応援券発行事業を実施し、約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億円皆増となったためである。</a:t>
          </a:r>
        </a:p>
        <a:p>
          <a:r>
            <a:rPr kumimoji="1" lang="ja-JP" altLang="en-US" sz="1100">
              <a:latin typeface="ＭＳ Ｐゴシック" panose="020B0600070205080204" pitchFamily="50" charset="-128"/>
              <a:ea typeface="ＭＳ Ｐゴシック" panose="020B0600070205080204" pitchFamily="50" charset="-128"/>
            </a:rPr>
            <a:t>　今後も物価高騰の影響が見込まれることから、これまで以上に事務事業を精査し、安定的な財政運営に努める。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10840</xdr:rowOff>
    </xdr:from>
    <xdr:to>
      <xdr:col>23</xdr:col>
      <xdr:colOff>133350</xdr:colOff>
      <xdr:row>82</xdr:row>
      <xdr:rowOff>67176</xdr:rowOff>
    </xdr:to>
    <xdr:cxnSp macro="">
      <xdr:nvCxnSpPr>
        <xdr:cNvPr id="197" name="直線コネクタ 196"/>
        <xdr:cNvCxnSpPr/>
      </xdr:nvCxnSpPr>
      <xdr:spPr>
        <a:xfrm>
          <a:off x="4114800" y="14069740"/>
          <a:ext cx="838200" cy="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10840</xdr:rowOff>
    </xdr:from>
    <xdr:to>
      <xdr:col>19</xdr:col>
      <xdr:colOff>133350</xdr:colOff>
      <xdr:row>82</xdr:row>
      <xdr:rowOff>33482</xdr:rowOff>
    </xdr:to>
    <xdr:cxnSp macro="">
      <xdr:nvCxnSpPr>
        <xdr:cNvPr id="200" name="直線コネクタ 199"/>
        <xdr:cNvCxnSpPr/>
      </xdr:nvCxnSpPr>
      <xdr:spPr>
        <a:xfrm flipV="1">
          <a:off x="3225800" y="14069740"/>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42819</xdr:rowOff>
    </xdr:from>
    <xdr:to>
      <xdr:col>15</xdr:col>
      <xdr:colOff>82550</xdr:colOff>
      <xdr:row>82</xdr:row>
      <xdr:rowOff>33482</xdr:rowOff>
    </xdr:to>
    <xdr:cxnSp macro="">
      <xdr:nvCxnSpPr>
        <xdr:cNvPr id="203" name="直線コネクタ 202"/>
        <xdr:cNvCxnSpPr/>
      </xdr:nvCxnSpPr>
      <xdr:spPr>
        <a:xfrm>
          <a:off x="2336800" y="13930269"/>
          <a:ext cx="889000" cy="1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132677</xdr:rowOff>
    </xdr:from>
    <xdr:to>
      <xdr:col>11</xdr:col>
      <xdr:colOff>31750</xdr:colOff>
      <xdr:row>81</xdr:row>
      <xdr:rowOff>42819</xdr:rowOff>
    </xdr:to>
    <xdr:cxnSp macro="">
      <xdr:nvCxnSpPr>
        <xdr:cNvPr id="206" name="直線コネクタ 205"/>
        <xdr:cNvCxnSpPr/>
      </xdr:nvCxnSpPr>
      <xdr:spPr>
        <a:xfrm>
          <a:off x="1447800" y="1384867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16376</xdr:rowOff>
    </xdr:from>
    <xdr:to>
      <xdr:col>23</xdr:col>
      <xdr:colOff>184150</xdr:colOff>
      <xdr:row>82</xdr:row>
      <xdr:rowOff>117976</xdr:rowOff>
    </xdr:to>
    <xdr:sp macro="" textlink="">
      <xdr:nvSpPr>
        <xdr:cNvPr id="216" name="楕円 215"/>
        <xdr:cNvSpPr/>
      </xdr:nvSpPr>
      <xdr:spPr>
        <a:xfrm>
          <a:off x="4902200" y="140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32903</xdr:rowOff>
    </xdr:from>
    <xdr:ext cx="762000" cy="259045"/>
    <xdr:sp macro="" textlink="">
      <xdr:nvSpPr>
        <xdr:cNvPr id="217" name="人件費・物件費等の状況該当値テキスト"/>
        <xdr:cNvSpPr txBox="1"/>
      </xdr:nvSpPr>
      <xdr:spPr>
        <a:xfrm>
          <a:off x="5041900" y="1392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131490</xdr:rowOff>
    </xdr:from>
    <xdr:to>
      <xdr:col>19</xdr:col>
      <xdr:colOff>184150</xdr:colOff>
      <xdr:row>82</xdr:row>
      <xdr:rowOff>61640</xdr:rowOff>
    </xdr:to>
    <xdr:sp macro="" textlink="">
      <xdr:nvSpPr>
        <xdr:cNvPr id="218" name="楕円 217"/>
        <xdr:cNvSpPr/>
      </xdr:nvSpPr>
      <xdr:spPr>
        <a:xfrm>
          <a:off x="4064000" y="140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71817</xdr:rowOff>
    </xdr:from>
    <xdr:ext cx="736600" cy="259045"/>
    <xdr:sp macro="" textlink="">
      <xdr:nvSpPr>
        <xdr:cNvPr id="219" name="テキスト ボックス 218"/>
        <xdr:cNvSpPr txBox="1"/>
      </xdr:nvSpPr>
      <xdr:spPr>
        <a:xfrm>
          <a:off x="3733800" y="1378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154132</xdr:rowOff>
    </xdr:from>
    <xdr:to>
      <xdr:col>15</xdr:col>
      <xdr:colOff>133350</xdr:colOff>
      <xdr:row>82</xdr:row>
      <xdr:rowOff>84282</xdr:rowOff>
    </xdr:to>
    <xdr:sp macro="" textlink="">
      <xdr:nvSpPr>
        <xdr:cNvPr id="220" name="楕円 219"/>
        <xdr:cNvSpPr/>
      </xdr:nvSpPr>
      <xdr:spPr>
        <a:xfrm>
          <a:off x="3175000" y="140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94459</xdr:rowOff>
    </xdr:from>
    <xdr:ext cx="762000" cy="259045"/>
    <xdr:sp macro="" textlink="">
      <xdr:nvSpPr>
        <xdr:cNvPr id="221" name="テキスト ボックス 220"/>
        <xdr:cNvSpPr txBox="1"/>
      </xdr:nvSpPr>
      <xdr:spPr>
        <a:xfrm>
          <a:off x="2844800" y="1381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163469</xdr:rowOff>
    </xdr:from>
    <xdr:to>
      <xdr:col>11</xdr:col>
      <xdr:colOff>82550</xdr:colOff>
      <xdr:row>81</xdr:row>
      <xdr:rowOff>93619</xdr:rowOff>
    </xdr:to>
    <xdr:sp macro="" textlink="">
      <xdr:nvSpPr>
        <xdr:cNvPr id="222" name="楕円 221"/>
        <xdr:cNvSpPr/>
      </xdr:nvSpPr>
      <xdr:spPr>
        <a:xfrm>
          <a:off x="2286000" y="13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103796</xdr:rowOff>
    </xdr:from>
    <xdr:ext cx="762000" cy="259045"/>
    <xdr:sp macro="" textlink="">
      <xdr:nvSpPr>
        <xdr:cNvPr id="223" name="テキスト ボックス 222"/>
        <xdr:cNvSpPr txBox="1"/>
      </xdr:nvSpPr>
      <xdr:spPr>
        <a:xfrm>
          <a:off x="1955800" y="1364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81877</xdr:rowOff>
    </xdr:from>
    <xdr:to>
      <xdr:col>7</xdr:col>
      <xdr:colOff>31750</xdr:colOff>
      <xdr:row>81</xdr:row>
      <xdr:rowOff>12027</xdr:rowOff>
    </xdr:to>
    <xdr:sp macro="" textlink="">
      <xdr:nvSpPr>
        <xdr:cNvPr id="224" name="楕円 223"/>
        <xdr:cNvSpPr/>
      </xdr:nvSpPr>
      <xdr:spPr>
        <a:xfrm>
          <a:off x="1397000" y="137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22204</xdr:rowOff>
    </xdr:from>
    <xdr:ext cx="762000" cy="259045"/>
    <xdr:sp macro="" textlink="">
      <xdr:nvSpPr>
        <xdr:cNvPr id="225" name="テキスト ボックス 224"/>
        <xdr:cNvSpPr txBox="1"/>
      </xdr:nvSpPr>
      <xdr:spPr>
        <a:xfrm>
          <a:off x="1066800" y="135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国との給与を比較するラスパイレス指数は、前年度に比べて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ポイント減少し、全国平均及び類似団体を下回った。</a:t>
          </a:r>
        </a:p>
        <a:p>
          <a:r>
            <a:rPr kumimoji="1" lang="ja-JP" altLang="en-US" sz="1100">
              <a:latin typeface="ＭＳ Ｐゴシック" panose="020B0600070205080204" pitchFamily="50" charset="-128"/>
              <a:ea typeface="ＭＳ Ｐゴシック" panose="020B0600070205080204" pitchFamily="50" charset="-128"/>
            </a:rPr>
            <a:t>　これは、職員構成の変動（大卒</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年未満、</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年未満、高卒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年未満、</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年未満）等によるものである。</a:t>
          </a:r>
        </a:p>
        <a:p>
          <a:r>
            <a:rPr kumimoji="1" lang="ja-JP" altLang="en-US" sz="1100">
              <a:latin typeface="ＭＳ Ｐゴシック" panose="020B0600070205080204" pitchFamily="50" charset="-128"/>
              <a:ea typeface="ＭＳ Ｐゴシック" panose="020B0600070205080204" pitchFamily="50" charset="-128"/>
            </a:rPr>
            <a:t>　今後も国や県の動向を踏まえ、適正な給与制度の運用に努める。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xdr:cNvCxnSpPr/>
      </xdr:nvCxnSpPr>
      <xdr:spPr>
        <a:xfrm flipV="1">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4" name="直線コネクタ 263"/>
        <xdr:cNvCxnSpPr/>
      </xdr:nvCxnSpPr>
      <xdr:spPr>
        <a:xfrm>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7" name="直線コネクタ 266"/>
        <xdr:cNvCxnSpPr/>
      </xdr:nvCxnSpPr>
      <xdr:spPr>
        <a:xfrm>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70" name="直線コネクタ 269"/>
        <xdr:cNvCxnSpPr/>
      </xdr:nvCxnSpPr>
      <xdr:spPr>
        <a:xfrm flipV="1">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9" name="テキスト ボックス 288"/>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a:t>
          </a:r>
          <a:r>
            <a:rPr kumimoji="1" lang="en-US" altLang="ja-JP" sz="1100">
              <a:latin typeface="ＭＳ Ｐゴシック" panose="020B0600070205080204" pitchFamily="50" charset="-128"/>
              <a:ea typeface="ＭＳ Ｐゴシック" panose="020B0600070205080204" pitchFamily="50" charset="-128"/>
            </a:rPr>
            <a:t>0.08</a:t>
          </a:r>
          <a:r>
            <a:rPr kumimoji="1" lang="ja-JP" altLang="en-US" sz="1100">
              <a:latin typeface="ＭＳ Ｐゴシック" panose="020B0600070205080204" pitchFamily="50" charset="-128"/>
              <a:ea typeface="ＭＳ Ｐゴシック" panose="020B0600070205080204" pitchFamily="50" charset="-128"/>
            </a:rPr>
            <a:t>ポイント上昇したものの、全国、類似団体及び県のいずれの平均より低い水準となっている。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これは、これまでも実施してきた事務の見直しによる部署の統廃合等によるものであり、今後も適正化計画に基づき、庁内のＩＣＴ推進、業務に合わせた適切な人員配置及び職員数の管理に努める。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125609</xdr:rowOff>
    </xdr:from>
    <xdr:to>
      <xdr:col>81</xdr:col>
      <xdr:colOff>44450</xdr:colOff>
      <xdr:row>59</xdr:row>
      <xdr:rowOff>134801</xdr:rowOff>
    </xdr:to>
    <xdr:cxnSp macro="">
      <xdr:nvCxnSpPr>
        <xdr:cNvPr id="326" name="直線コネクタ 325"/>
        <xdr:cNvCxnSpPr/>
      </xdr:nvCxnSpPr>
      <xdr:spPr>
        <a:xfrm>
          <a:off x="16179800" y="10241159"/>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118714</xdr:rowOff>
    </xdr:from>
    <xdr:to>
      <xdr:col>77</xdr:col>
      <xdr:colOff>44450</xdr:colOff>
      <xdr:row>59</xdr:row>
      <xdr:rowOff>125609</xdr:rowOff>
    </xdr:to>
    <xdr:cxnSp macro="">
      <xdr:nvCxnSpPr>
        <xdr:cNvPr id="329" name="直線コネクタ 328"/>
        <xdr:cNvCxnSpPr/>
      </xdr:nvCxnSpPr>
      <xdr:spPr>
        <a:xfrm>
          <a:off x="15290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118714</xdr:rowOff>
    </xdr:from>
    <xdr:to>
      <xdr:col>72</xdr:col>
      <xdr:colOff>203200</xdr:colOff>
      <xdr:row>59</xdr:row>
      <xdr:rowOff>125609</xdr:rowOff>
    </xdr:to>
    <xdr:cxnSp macro="">
      <xdr:nvCxnSpPr>
        <xdr:cNvPr id="332" name="直線コネクタ 331"/>
        <xdr:cNvCxnSpPr/>
      </xdr:nvCxnSpPr>
      <xdr:spPr>
        <a:xfrm flipV="1">
          <a:off x="14401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125609</xdr:rowOff>
    </xdr:to>
    <xdr:cxnSp macro="">
      <xdr:nvCxnSpPr>
        <xdr:cNvPr id="335" name="直線コネクタ 334"/>
        <xdr:cNvCxnSpPr/>
      </xdr:nvCxnSpPr>
      <xdr:spPr>
        <a:xfrm>
          <a:off x="13512800" y="102365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45" name="楕円 344"/>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5278</xdr:rowOff>
    </xdr:from>
    <xdr:ext cx="762000" cy="259045"/>
    <xdr:sp macro="" textlink="">
      <xdr:nvSpPr>
        <xdr:cNvPr id="346" name="定員管理の状況該当値テキスト"/>
        <xdr:cNvSpPr txBox="1"/>
      </xdr:nvSpPr>
      <xdr:spPr>
        <a:xfrm>
          <a:off x="17106900" y="1012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74809</xdr:rowOff>
    </xdr:from>
    <xdr:to>
      <xdr:col>77</xdr:col>
      <xdr:colOff>95250</xdr:colOff>
      <xdr:row>60</xdr:row>
      <xdr:rowOff>4959</xdr:rowOff>
    </xdr:to>
    <xdr:sp macro="" textlink="">
      <xdr:nvSpPr>
        <xdr:cNvPr id="347" name="楕円 346"/>
        <xdr:cNvSpPr/>
      </xdr:nvSpPr>
      <xdr:spPr>
        <a:xfrm>
          <a:off x="16129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15136</xdr:rowOff>
    </xdr:from>
    <xdr:ext cx="736600" cy="259045"/>
    <xdr:sp macro="" textlink="">
      <xdr:nvSpPr>
        <xdr:cNvPr id="348" name="テキスト ボックス 347"/>
        <xdr:cNvSpPr txBox="1"/>
      </xdr:nvSpPr>
      <xdr:spPr>
        <a:xfrm>
          <a:off x="15798800" y="995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67914</xdr:rowOff>
    </xdr:from>
    <xdr:to>
      <xdr:col>73</xdr:col>
      <xdr:colOff>44450</xdr:colOff>
      <xdr:row>59</xdr:row>
      <xdr:rowOff>169514</xdr:rowOff>
    </xdr:to>
    <xdr:sp macro="" textlink="">
      <xdr:nvSpPr>
        <xdr:cNvPr id="349" name="楕円 348"/>
        <xdr:cNvSpPr/>
      </xdr:nvSpPr>
      <xdr:spPr>
        <a:xfrm>
          <a:off x="15240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8241</xdr:rowOff>
    </xdr:from>
    <xdr:ext cx="762000" cy="259045"/>
    <xdr:sp macro="" textlink="">
      <xdr:nvSpPr>
        <xdr:cNvPr id="350" name="テキスト ボックス 349"/>
        <xdr:cNvSpPr txBox="1"/>
      </xdr:nvSpPr>
      <xdr:spPr>
        <a:xfrm>
          <a:off x="14909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74809</xdr:rowOff>
    </xdr:from>
    <xdr:to>
      <xdr:col>68</xdr:col>
      <xdr:colOff>203200</xdr:colOff>
      <xdr:row>60</xdr:row>
      <xdr:rowOff>4959</xdr:rowOff>
    </xdr:to>
    <xdr:sp macro="" textlink="">
      <xdr:nvSpPr>
        <xdr:cNvPr id="351" name="楕円 350"/>
        <xdr:cNvSpPr/>
      </xdr:nvSpPr>
      <xdr:spPr>
        <a:xfrm>
          <a:off x="14351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15136</xdr:rowOff>
    </xdr:from>
    <xdr:ext cx="762000" cy="259045"/>
    <xdr:sp macro="" textlink="">
      <xdr:nvSpPr>
        <xdr:cNvPr id="352" name="テキスト ボックス 351"/>
        <xdr:cNvSpPr txBox="1"/>
      </xdr:nvSpPr>
      <xdr:spPr>
        <a:xfrm>
          <a:off x="14020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3" name="楕円 352"/>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4" name="テキスト ボックス 353"/>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実質公債費比率は、前年度に比べて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ポイント上昇し、全国平均及び類似団体平均を上回った。</a:t>
          </a:r>
        </a:p>
        <a:p>
          <a:r>
            <a:rPr kumimoji="1" lang="ja-JP" altLang="en-US" sz="1100">
              <a:latin typeface="ＭＳ Ｐゴシック" panose="020B0600070205080204" pitchFamily="50" charset="-128"/>
              <a:ea typeface="ＭＳ Ｐゴシック" panose="020B0600070205080204" pitchFamily="50" charset="-128"/>
            </a:rPr>
            <a:t>　これは、今年度の算定から用いない令和元年度単年度の実質公債費比率</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％に比べ、令和４年度単年度の比率が</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％と増加しているためである。また、令和３年度単年度の実質公債費比率</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％に比べて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ポイント上昇している。これは、交付税算入される公債費が減額になったことによる。</a:t>
          </a:r>
        </a:p>
        <a:p>
          <a:r>
            <a:rPr kumimoji="1" lang="ja-JP" altLang="en-US" sz="1100">
              <a:latin typeface="ＭＳ Ｐゴシック" panose="020B0600070205080204" pitchFamily="50" charset="-128"/>
              <a:ea typeface="ＭＳ Ｐゴシック" panose="020B0600070205080204" pitchFamily="50" charset="-128"/>
            </a:rPr>
            <a:t>　今後は、これまでと同様に交付税措置のある有利な地方債の活用に加え、公共施設整備基金の活用による起債額の減額に努める。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81945</xdr:rowOff>
    </xdr:to>
    <xdr:cxnSp macro="">
      <xdr:nvCxnSpPr>
        <xdr:cNvPr id="390" name="直線コネクタ 389"/>
        <xdr:cNvCxnSpPr/>
      </xdr:nvCxnSpPr>
      <xdr:spPr>
        <a:xfrm>
          <a:off x="16179800" y="70194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35983</xdr:rowOff>
    </xdr:to>
    <xdr:cxnSp macro="">
      <xdr:nvCxnSpPr>
        <xdr:cNvPr id="393" name="直線コネクタ 392"/>
        <xdr:cNvCxnSpPr/>
      </xdr:nvCxnSpPr>
      <xdr:spPr>
        <a:xfrm flipV="1">
          <a:off x="15290800" y="70194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93435</xdr:rowOff>
    </xdr:to>
    <xdr:cxnSp macro="">
      <xdr:nvCxnSpPr>
        <xdr:cNvPr id="396" name="直線コネクタ 395"/>
        <xdr:cNvCxnSpPr/>
      </xdr:nvCxnSpPr>
      <xdr:spPr>
        <a:xfrm flipV="1">
          <a:off x="14401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162378</xdr:rowOff>
    </xdr:to>
    <xdr:cxnSp macro="">
      <xdr:nvCxnSpPr>
        <xdr:cNvPr id="399" name="直線コネクタ 398"/>
        <xdr:cNvCxnSpPr/>
      </xdr:nvCxnSpPr>
      <xdr:spPr>
        <a:xfrm flipV="1">
          <a:off x="13512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9" name="楕円 408"/>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10"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11" name="楕円 410"/>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2" name="テキスト ボックス 411"/>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3" name="楕円 412"/>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4" name="テキスト ボックス 413"/>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5" name="楕円 414"/>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6" name="テキスト ボックス 41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7" name="楕円 416"/>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8" name="テキスト ボックス 417"/>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将来負担比率は、前年度に比べて</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ポイント上昇し、全国平均及び類似団体平均を上回った。</a:t>
          </a:r>
        </a:p>
        <a:p>
          <a:r>
            <a:rPr kumimoji="1" lang="ja-JP" altLang="en-US" sz="1100">
              <a:latin typeface="ＭＳ Ｐゴシック" panose="020B0600070205080204" pitchFamily="50" charset="-128"/>
              <a:ea typeface="ＭＳ Ｐゴシック" panose="020B0600070205080204" pitchFamily="50" charset="-128"/>
            </a:rPr>
            <a:t>　これは、統合小中学校整備事業ほか大規模建設事業に係る公共施設整備基金の充当により、充当可能基金が減少したことが大きな要因である。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今後は、償還終了となる起債も多いため、起債残高の減少が見込まれる。また、借入にあたっては、交付税措置のある有利な地方債及び公共施設整備基金の活用による起債額の減額など、将来負担の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73731</xdr:rowOff>
    </xdr:from>
    <xdr:to>
      <xdr:col>81</xdr:col>
      <xdr:colOff>44450</xdr:colOff>
      <xdr:row>16</xdr:row>
      <xdr:rowOff>24271</xdr:rowOff>
    </xdr:to>
    <xdr:cxnSp macro="">
      <xdr:nvCxnSpPr>
        <xdr:cNvPr id="452" name="直線コネクタ 451"/>
        <xdr:cNvCxnSpPr/>
      </xdr:nvCxnSpPr>
      <xdr:spPr>
        <a:xfrm>
          <a:off x="16179800" y="2645481"/>
          <a:ext cx="8382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125871</xdr:rowOff>
    </xdr:from>
    <xdr:to>
      <xdr:col>77</xdr:col>
      <xdr:colOff>44450</xdr:colOff>
      <xdr:row>15</xdr:row>
      <xdr:rowOff>73731</xdr:rowOff>
    </xdr:to>
    <xdr:cxnSp macro="">
      <xdr:nvCxnSpPr>
        <xdr:cNvPr id="455" name="直線コネクタ 454"/>
        <xdr:cNvCxnSpPr/>
      </xdr:nvCxnSpPr>
      <xdr:spPr>
        <a:xfrm>
          <a:off x="15290800" y="2526171"/>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8" name="フローチャート: 判断 457"/>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9" name="テキスト ボックス 458"/>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60" name="フローチャート: 判断 459"/>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1" name="テキスト ボックス 460"/>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2" name="フローチャート: 判断 461"/>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3" name="テキスト ボックス 462"/>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144921</xdr:rowOff>
    </xdr:from>
    <xdr:to>
      <xdr:col>81</xdr:col>
      <xdr:colOff>95250</xdr:colOff>
      <xdr:row>16</xdr:row>
      <xdr:rowOff>75071</xdr:rowOff>
    </xdr:to>
    <xdr:sp macro="" textlink="">
      <xdr:nvSpPr>
        <xdr:cNvPr id="469" name="楕円 468"/>
        <xdr:cNvSpPr/>
      </xdr:nvSpPr>
      <xdr:spPr>
        <a:xfrm>
          <a:off x="169672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116998</xdr:rowOff>
    </xdr:from>
    <xdr:ext cx="762000" cy="259045"/>
    <xdr:sp macro="" textlink="">
      <xdr:nvSpPr>
        <xdr:cNvPr id="470" name="将来負担の状況該当値テキスト"/>
        <xdr:cNvSpPr txBox="1"/>
      </xdr:nvSpPr>
      <xdr:spPr>
        <a:xfrm>
          <a:off x="17106900" y="268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22931</xdr:rowOff>
    </xdr:from>
    <xdr:to>
      <xdr:col>77</xdr:col>
      <xdr:colOff>95250</xdr:colOff>
      <xdr:row>15</xdr:row>
      <xdr:rowOff>124531</xdr:rowOff>
    </xdr:to>
    <xdr:sp macro="" textlink="">
      <xdr:nvSpPr>
        <xdr:cNvPr id="471" name="楕円 470"/>
        <xdr:cNvSpPr/>
      </xdr:nvSpPr>
      <xdr:spPr>
        <a:xfrm>
          <a:off x="16129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109308</xdr:rowOff>
    </xdr:from>
    <xdr:ext cx="736600" cy="259045"/>
    <xdr:sp macro="" textlink="">
      <xdr:nvSpPr>
        <xdr:cNvPr id="472" name="テキスト ボックス 471"/>
        <xdr:cNvSpPr txBox="1"/>
      </xdr:nvSpPr>
      <xdr:spPr>
        <a:xfrm>
          <a:off x="15798800" y="268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75071</xdr:rowOff>
    </xdr:from>
    <xdr:to>
      <xdr:col>73</xdr:col>
      <xdr:colOff>44450</xdr:colOff>
      <xdr:row>15</xdr:row>
      <xdr:rowOff>5221</xdr:rowOff>
    </xdr:to>
    <xdr:sp macro="" textlink="">
      <xdr:nvSpPr>
        <xdr:cNvPr id="473" name="楕円 472"/>
        <xdr:cNvSpPr/>
      </xdr:nvSpPr>
      <xdr:spPr>
        <a:xfrm>
          <a:off x="15240000" y="24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15398</xdr:rowOff>
    </xdr:from>
    <xdr:ext cx="762000" cy="259045"/>
    <xdr:sp macro="" textlink="">
      <xdr:nvSpPr>
        <xdr:cNvPr id="474" name="テキスト ボックス 473"/>
        <xdr:cNvSpPr txBox="1"/>
      </xdr:nvSpPr>
      <xdr:spPr>
        <a:xfrm>
          <a:off x="14909800" y="224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人件費に係る経常収支比率は、類似団体平均より大きく下回った水準で推移しており、類似団体内順位では最も低くなっている。</a:t>
          </a:r>
        </a:p>
        <a:p>
          <a:r>
            <a:rPr kumimoji="1" lang="ja-JP" altLang="en-US" sz="1100">
              <a:latin typeface="ＭＳ Ｐゴシック" panose="020B0600070205080204" pitchFamily="50" charset="-128"/>
              <a:ea typeface="ＭＳ Ｐゴシック" panose="020B0600070205080204" pitchFamily="50" charset="-128"/>
            </a:rPr>
            <a:t>　これは事務事業の見直しに努めていること、計画的な定員適正化を進めるていること、消防や塵芥処理業務を一部事務組合で行っていることにより、人件費が抑えられているためである。</a:t>
          </a:r>
        </a:p>
        <a:p>
          <a:r>
            <a:rPr kumimoji="1" lang="ja-JP" altLang="en-US" sz="1100">
              <a:latin typeface="ＭＳ Ｐゴシック" panose="020B0600070205080204" pitchFamily="50" charset="-128"/>
              <a:ea typeface="ＭＳ Ｐゴシック" panose="020B0600070205080204" pitchFamily="50" charset="-128"/>
            </a:rPr>
            <a:t>　今後も適正な定員管理に努めるほか、庁内ＩＣＴの推進等による適正な人員配置に努める。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62230</xdr:rowOff>
    </xdr:to>
    <xdr:cxnSp macro="">
      <xdr:nvCxnSpPr>
        <xdr:cNvPr id="66" name="直線コネクタ 65"/>
        <xdr:cNvCxnSpPr/>
      </xdr:nvCxnSpPr>
      <xdr:spPr>
        <a:xfrm>
          <a:off x="3987800" y="5628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115570</xdr:rowOff>
    </xdr:to>
    <xdr:cxnSp macro="">
      <xdr:nvCxnSpPr>
        <xdr:cNvPr id="69" name="直線コネクタ 68"/>
        <xdr:cNvCxnSpPr/>
      </xdr:nvCxnSpPr>
      <xdr:spPr>
        <a:xfrm flipV="1">
          <a:off x="3098800" y="5628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115570</xdr:rowOff>
    </xdr:to>
    <xdr:cxnSp macro="">
      <xdr:nvCxnSpPr>
        <xdr:cNvPr id="72" name="直線コネクタ 71"/>
        <xdr:cNvCxnSpPr/>
      </xdr:nvCxnSpPr>
      <xdr:spPr>
        <a:xfrm>
          <a:off x="2209800" y="571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107950</xdr:rowOff>
    </xdr:to>
    <xdr:cxnSp macro="">
      <xdr:nvCxnSpPr>
        <xdr:cNvPr id="75" name="直線コネクタ 74"/>
        <xdr:cNvCxnSpPr/>
      </xdr:nvCxnSpPr>
      <xdr:spPr>
        <a:xfrm flipV="1">
          <a:off x="1320800" y="571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xdr:rowOff>
    </xdr:from>
    <xdr:to>
      <xdr:col>24</xdr:col>
      <xdr:colOff>76200</xdr:colOff>
      <xdr:row>33</xdr:row>
      <xdr:rowOff>113030</xdr:rowOff>
    </xdr:to>
    <xdr:sp macro="" textlink="">
      <xdr:nvSpPr>
        <xdr:cNvPr id="85" name="楕円 84"/>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91457</xdr:rowOff>
    </xdr:from>
    <xdr:ext cx="762000" cy="259045"/>
    <xdr:sp macro="" textlink="">
      <xdr:nvSpPr>
        <xdr:cNvPr id="86" name="人件費該当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91440</xdr:rowOff>
    </xdr:from>
    <xdr:to>
      <xdr:col>20</xdr:col>
      <xdr:colOff>38100</xdr:colOff>
      <xdr:row>33</xdr:row>
      <xdr:rowOff>21590</xdr:rowOff>
    </xdr:to>
    <xdr:sp macro="" textlink="">
      <xdr:nvSpPr>
        <xdr:cNvPr id="87" name="楕円 86"/>
        <xdr:cNvSpPr/>
      </xdr:nvSpPr>
      <xdr:spPr>
        <a:xfrm>
          <a:off x="3937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31767</xdr:rowOff>
    </xdr:from>
    <xdr:ext cx="736600" cy="259045"/>
    <xdr:sp macro="" textlink="">
      <xdr:nvSpPr>
        <xdr:cNvPr id="88" name="テキスト ボックス 87"/>
        <xdr:cNvSpPr txBox="1"/>
      </xdr:nvSpPr>
      <xdr:spPr>
        <a:xfrm>
          <a:off x="3606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9" name="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物件費に係る経常収支比率は、全国、類似団体及び県のいずれの平均を下回る水準で推移しており、類似団体内順位では９番目に低くなっている。</a:t>
          </a:r>
        </a:p>
        <a:p>
          <a:r>
            <a:rPr kumimoji="1" lang="ja-JP" altLang="en-US" sz="1100">
              <a:latin typeface="ＭＳ Ｐゴシック" panose="020B0600070205080204" pitchFamily="50" charset="-128"/>
              <a:ea typeface="ＭＳ Ｐゴシック" panose="020B0600070205080204" pitchFamily="50" charset="-128"/>
            </a:rPr>
            <a:t>　これは、ゴミ収集・処理業務や給食業務等を一部事務組合で行っていることにより、その経費が委託料等の物件費ではなく補助費として計上されているためである。</a:t>
          </a:r>
        </a:p>
        <a:p>
          <a:r>
            <a:rPr kumimoji="1" lang="ja-JP" altLang="en-US" sz="1100">
              <a:latin typeface="ＭＳ Ｐゴシック" panose="020B0600070205080204" pitchFamily="50" charset="-128"/>
              <a:ea typeface="ＭＳ Ｐゴシック" panose="020B0600070205080204" pitchFamily="50" charset="-128"/>
            </a:rPr>
            <a:t>　昨年度より数値が上昇しているのは、物価高騰の影響により光熱水費など経常的な経費が増加したためであり、今後も増加が見込まれるため、経常的な事務事業の見直しに努める。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165100</xdr:rowOff>
    </xdr:to>
    <xdr:cxnSp macro="">
      <xdr:nvCxnSpPr>
        <xdr:cNvPr id="127" name="直線コネクタ 126"/>
        <xdr:cNvCxnSpPr/>
      </xdr:nvCxnSpPr>
      <xdr:spPr>
        <a:xfrm>
          <a:off x="15671800" y="245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44450</xdr:rowOff>
    </xdr:from>
    <xdr:to>
      <xdr:col>78</xdr:col>
      <xdr:colOff>69850</xdr:colOff>
      <xdr:row>14</xdr:row>
      <xdr:rowOff>50800</xdr:rowOff>
    </xdr:to>
    <xdr:cxnSp macro="">
      <xdr:nvCxnSpPr>
        <xdr:cNvPr id="130" name="直線コネクタ 129"/>
        <xdr:cNvCxnSpPr/>
      </xdr:nvCxnSpPr>
      <xdr:spPr>
        <a:xfrm>
          <a:off x="14782800" y="227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6350</xdr:rowOff>
    </xdr:from>
    <xdr:to>
      <xdr:col>73</xdr:col>
      <xdr:colOff>180975</xdr:colOff>
      <xdr:row>13</xdr:row>
      <xdr:rowOff>44450</xdr:rowOff>
    </xdr:to>
    <xdr:cxnSp macro="">
      <xdr:nvCxnSpPr>
        <xdr:cNvPr id="133" name="直線コネクタ 132"/>
        <xdr:cNvCxnSpPr/>
      </xdr:nvCxnSpPr>
      <xdr:spPr>
        <a:xfrm>
          <a:off x="13893800" y="223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101600</xdr:rowOff>
    </xdr:from>
    <xdr:to>
      <xdr:col>69</xdr:col>
      <xdr:colOff>92075</xdr:colOff>
      <xdr:row>13</xdr:row>
      <xdr:rowOff>6350</xdr:rowOff>
    </xdr:to>
    <xdr:cxnSp macro="">
      <xdr:nvCxnSpPr>
        <xdr:cNvPr id="136" name="直線コネクタ 135"/>
        <xdr:cNvCxnSpPr/>
      </xdr:nvCxnSpPr>
      <xdr:spPr>
        <a:xfrm>
          <a:off x="13004800" y="215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165100</xdr:rowOff>
    </xdr:from>
    <xdr:to>
      <xdr:col>74</xdr:col>
      <xdr:colOff>31750</xdr:colOff>
      <xdr:row>13</xdr:row>
      <xdr:rowOff>95250</xdr:rowOff>
    </xdr:to>
    <xdr:sp macro="" textlink="">
      <xdr:nvSpPr>
        <xdr:cNvPr id="150" name="楕円 149"/>
        <xdr:cNvSpPr/>
      </xdr:nvSpPr>
      <xdr:spPr>
        <a:xfrm>
          <a:off x="14732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105427</xdr:rowOff>
    </xdr:from>
    <xdr:ext cx="762000" cy="259045"/>
    <xdr:sp macro="" textlink="">
      <xdr:nvSpPr>
        <xdr:cNvPr id="151" name="テキスト ボックス 150"/>
        <xdr:cNvSpPr txBox="1"/>
      </xdr:nvSpPr>
      <xdr:spPr>
        <a:xfrm>
          <a:off x="14401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127000</xdr:rowOff>
    </xdr:from>
    <xdr:to>
      <xdr:col>69</xdr:col>
      <xdr:colOff>142875</xdr:colOff>
      <xdr:row>13</xdr:row>
      <xdr:rowOff>57150</xdr:rowOff>
    </xdr:to>
    <xdr:sp macro="" textlink="">
      <xdr:nvSpPr>
        <xdr:cNvPr id="152" name="楕円 151"/>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67327</xdr:rowOff>
    </xdr:from>
    <xdr:ext cx="762000" cy="259045"/>
    <xdr:sp macro="" textlink="">
      <xdr:nvSpPr>
        <xdr:cNvPr id="153" name="テキスト ボックス 152"/>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50800</xdr:rowOff>
    </xdr:from>
    <xdr:to>
      <xdr:col>65</xdr:col>
      <xdr:colOff>53975</xdr:colOff>
      <xdr:row>12</xdr:row>
      <xdr:rowOff>152400</xdr:rowOff>
    </xdr:to>
    <xdr:sp macro="" textlink="">
      <xdr:nvSpPr>
        <xdr:cNvPr id="154" name="楕円 153"/>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162577</xdr:rowOff>
    </xdr:from>
    <xdr:ext cx="762000" cy="259045"/>
    <xdr:sp macro="" textlink="">
      <xdr:nvSpPr>
        <xdr:cNvPr id="155" name="テキスト ボックス 154"/>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扶助費に係る経常収支比率は、障害者自立支援給付事業、障害児通所等給付事業の増額等により前年度に比べて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新型コロナウイルス感染症が５類に引き下げられたことに伴い、感染流行下よりも受診しやすくなり、次年度以降は更なる増加が見込まれるため、資格審査等の適正化を進め、費用の抑制に努める。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6" name="直線コネクタ 185"/>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56</xdr:row>
      <xdr:rowOff>58420</xdr:rowOff>
    </xdr:to>
    <xdr:cxnSp macro="">
      <xdr:nvCxnSpPr>
        <xdr:cNvPr id="189" name="直線コネクタ 188"/>
        <xdr:cNvCxnSpPr/>
      </xdr:nvCxnSpPr>
      <xdr:spPr>
        <a:xfrm>
          <a:off x="3098800" y="9586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140716</xdr:rowOff>
    </xdr:to>
    <xdr:cxnSp macro="">
      <xdr:nvCxnSpPr>
        <xdr:cNvPr id="192" name="直線コネクタ 191"/>
        <xdr:cNvCxnSpPr/>
      </xdr:nvCxnSpPr>
      <xdr:spPr>
        <a:xfrm flipV="1">
          <a:off x="2209800" y="95864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140716</xdr:rowOff>
    </xdr:to>
    <xdr:cxnSp macro="">
      <xdr:nvCxnSpPr>
        <xdr:cNvPr id="195" name="直線コネクタ 194"/>
        <xdr:cNvCxnSpPr/>
      </xdr:nvCxnSpPr>
      <xdr:spPr>
        <a:xfrm>
          <a:off x="1320800" y="9677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7" name="楕円 206"/>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8" name="テキスト ボックス 207"/>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1" name="楕円 210"/>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2" name="テキスト ボックス 211"/>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その他の経費に係る経常収支比率は、全国、類似団体及び県のいずれの平均を上回る結果となった。</a:t>
          </a:r>
        </a:p>
        <a:p>
          <a:r>
            <a:rPr kumimoji="1" lang="ja-JP" altLang="en-US" sz="1100">
              <a:latin typeface="ＭＳ Ｐゴシック" panose="020B0600070205080204" pitchFamily="50" charset="-128"/>
              <a:ea typeface="ＭＳ Ｐゴシック" panose="020B0600070205080204" pitchFamily="50" charset="-128"/>
            </a:rPr>
            <a:t>　これは、市道維持工事を含む一般財源で実施する維持補修費が前年度に比べ増加したためである。</a:t>
          </a:r>
        </a:p>
        <a:p>
          <a:r>
            <a:rPr kumimoji="1" lang="ja-JP" altLang="en-US" sz="1100">
              <a:latin typeface="ＭＳ Ｐゴシック" panose="020B0600070205080204" pitchFamily="50" charset="-128"/>
              <a:ea typeface="ＭＳ Ｐゴシック" panose="020B0600070205080204" pitchFamily="50" charset="-128"/>
            </a:rPr>
            <a:t>　今後は、収入の確保に取り組むとともに、施設管理や事務事業の見直しを図り、健全な財政運営に努める。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127000</xdr:rowOff>
    </xdr:to>
    <xdr:cxnSp macro="">
      <xdr:nvCxnSpPr>
        <xdr:cNvPr id="249" name="直線コネクタ 248"/>
        <xdr:cNvCxnSpPr/>
      </xdr:nvCxnSpPr>
      <xdr:spPr>
        <a:xfrm>
          <a:off x="15671800" y="102507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135165</xdr:rowOff>
    </xdr:to>
    <xdr:cxnSp macro="">
      <xdr:nvCxnSpPr>
        <xdr:cNvPr id="252" name="直線コネクタ 251"/>
        <xdr:cNvCxnSpPr/>
      </xdr:nvCxnSpPr>
      <xdr:spPr>
        <a:xfrm>
          <a:off x="14782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86178</xdr:rowOff>
    </xdr:to>
    <xdr:cxnSp macro="">
      <xdr:nvCxnSpPr>
        <xdr:cNvPr id="255" name="直線コネクタ 254"/>
        <xdr:cNvCxnSpPr/>
      </xdr:nvCxnSpPr>
      <xdr:spPr>
        <a:xfrm>
          <a:off x="13893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53522</xdr:rowOff>
    </xdr:to>
    <xdr:cxnSp macro="">
      <xdr:nvCxnSpPr>
        <xdr:cNvPr id="258" name="直線コネクタ 257"/>
        <xdr:cNvCxnSpPr/>
      </xdr:nvCxnSpPr>
      <xdr:spPr>
        <a:xfrm flipV="1">
          <a:off x="13004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8" name="楕円 267"/>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9"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84365</xdr:rowOff>
    </xdr:from>
    <xdr:to>
      <xdr:col>78</xdr:col>
      <xdr:colOff>120650</xdr:colOff>
      <xdr:row>60</xdr:row>
      <xdr:rowOff>14515</xdr:rowOff>
    </xdr:to>
    <xdr:sp macro="" textlink="">
      <xdr:nvSpPr>
        <xdr:cNvPr id="270" name="楕円 269"/>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170742</xdr:rowOff>
    </xdr:from>
    <xdr:ext cx="736600" cy="259045"/>
    <xdr:sp macro="" textlink="">
      <xdr:nvSpPr>
        <xdr:cNvPr id="271" name="テキスト ボックス 270"/>
        <xdr:cNvSpPr txBox="1"/>
      </xdr:nvSpPr>
      <xdr:spPr>
        <a:xfrm>
          <a:off x="15290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6" name="楕円 275"/>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114499</xdr:rowOff>
    </xdr:from>
    <xdr:ext cx="762000" cy="259045"/>
    <xdr:sp macro="" textlink="">
      <xdr:nvSpPr>
        <xdr:cNvPr id="277" name="テキスト ボックス 276"/>
        <xdr:cNvSpPr txBox="1"/>
      </xdr:nvSpPr>
      <xdr:spPr>
        <a:xfrm>
          <a:off x="12623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補助費等に係る経常収支比率は、前年度に比べて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ポイント減少となったもの、全国、類似団体及び県のいずれの平均を大きく上回る水準で推移している。</a:t>
          </a:r>
        </a:p>
        <a:p>
          <a:r>
            <a:rPr kumimoji="1" lang="ja-JP" altLang="en-US" sz="1100">
              <a:latin typeface="ＭＳ Ｐゴシック" panose="020B0600070205080204" pitchFamily="50" charset="-128"/>
              <a:ea typeface="ＭＳ Ｐゴシック" panose="020B0600070205080204" pitchFamily="50" charset="-128"/>
            </a:rPr>
            <a:t>　これは、病院や下水道の公営企業への繰出金や一部事務組合への負担金が多額であることが要因となっており、一方で人件費や物件費などの費用は抑制されている。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124714</xdr:rowOff>
    </xdr:from>
    <xdr:to>
      <xdr:col>82</xdr:col>
      <xdr:colOff>107950</xdr:colOff>
      <xdr:row>39</xdr:row>
      <xdr:rowOff>14986</xdr:rowOff>
    </xdr:to>
    <xdr:cxnSp macro="">
      <xdr:nvCxnSpPr>
        <xdr:cNvPr id="302" name="直線コネクタ 301"/>
        <xdr:cNvCxnSpPr/>
      </xdr:nvCxnSpPr>
      <xdr:spPr>
        <a:xfrm flipV="1">
          <a:off x="16510000" y="578256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158513</xdr:rowOff>
    </xdr:from>
    <xdr:ext cx="762000" cy="259045"/>
    <xdr:sp macro="" textlink="">
      <xdr:nvSpPr>
        <xdr:cNvPr id="303" name="補助費等最小値テキスト"/>
        <xdr:cNvSpPr txBox="1"/>
      </xdr:nvSpPr>
      <xdr:spPr>
        <a:xfrm>
          <a:off x="16598900" y="667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14986</xdr:rowOff>
    </xdr:from>
    <xdr:to>
      <xdr:col>82</xdr:col>
      <xdr:colOff>196850</xdr:colOff>
      <xdr:row>39</xdr:row>
      <xdr:rowOff>14986</xdr:rowOff>
    </xdr:to>
    <xdr:cxnSp macro="">
      <xdr:nvCxnSpPr>
        <xdr:cNvPr id="304" name="直線コネクタ 303"/>
        <xdr:cNvCxnSpPr/>
      </xdr:nvCxnSpPr>
      <xdr:spPr>
        <a:xfrm>
          <a:off x="164211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39641</xdr:rowOff>
    </xdr:from>
    <xdr:ext cx="762000" cy="259045"/>
    <xdr:sp macro="" textlink="">
      <xdr:nvSpPr>
        <xdr:cNvPr id="305"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124714</xdr:rowOff>
    </xdr:from>
    <xdr:to>
      <xdr:col>82</xdr:col>
      <xdr:colOff>196850</xdr:colOff>
      <xdr:row>33</xdr:row>
      <xdr:rowOff>124714</xdr:rowOff>
    </xdr:to>
    <xdr:cxnSp macro="">
      <xdr:nvCxnSpPr>
        <xdr:cNvPr id="306" name="直線コネクタ 305"/>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51562</xdr:rowOff>
    </xdr:to>
    <xdr:cxnSp macro="">
      <xdr:nvCxnSpPr>
        <xdr:cNvPr id="307" name="直線コネクタ 306"/>
        <xdr:cNvCxnSpPr/>
      </xdr:nvCxnSpPr>
      <xdr:spPr>
        <a:xfrm flipV="1">
          <a:off x="15671800" y="66603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08"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9" name="フローチャート: 判断 308"/>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161290</xdr:rowOff>
    </xdr:to>
    <xdr:cxnSp macro="">
      <xdr:nvCxnSpPr>
        <xdr:cNvPr id="310" name="直線コネクタ 309"/>
        <xdr:cNvCxnSpPr/>
      </xdr:nvCxnSpPr>
      <xdr:spPr>
        <a:xfrm flipV="1">
          <a:off x="14782800" y="67381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1" name="フローチャート: 判断 310"/>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2" name="テキスト ボックス 311"/>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97282</xdr:rowOff>
    </xdr:from>
    <xdr:to>
      <xdr:col>73</xdr:col>
      <xdr:colOff>180975</xdr:colOff>
      <xdr:row>39</xdr:row>
      <xdr:rowOff>161290</xdr:rowOff>
    </xdr:to>
    <xdr:cxnSp macro="">
      <xdr:nvCxnSpPr>
        <xdr:cNvPr id="313" name="直線コネクタ 312"/>
        <xdr:cNvCxnSpPr/>
      </xdr:nvCxnSpPr>
      <xdr:spPr>
        <a:xfrm>
          <a:off x="13893800" y="6783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4" name="フローチャート: 判断 313"/>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5" name="テキスト ボックス 31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97282</xdr:rowOff>
    </xdr:to>
    <xdr:cxnSp macro="">
      <xdr:nvCxnSpPr>
        <xdr:cNvPr id="316" name="直線コネクタ 315"/>
        <xdr:cNvCxnSpPr/>
      </xdr:nvCxnSpPr>
      <xdr:spPr>
        <a:xfrm>
          <a:off x="13004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7" name="フローチャート: 判断 316"/>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8" name="テキスト ボックス 317"/>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9" name="フローチャート: 判断 318"/>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0" name="テキスト ボックス 319"/>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6" name="楕円 325"/>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3065</xdr:rowOff>
    </xdr:from>
    <xdr:ext cx="762000" cy="259045"/>
    <xdr:sp macro="" textlink="">
      <xdr:nvSpPr>
        <xdr:cNvPr id="327" name="補助費等該当値テキスト"/>
        <xdr:cNvSpPr txBox="1"/>
      </xdr:nvSpPr>
      <xdr:spPr>
        <a:xfrm>
          <a:off x="16598900" y="65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8" name="楕円 327"/>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9" name="テキスト ボックス 328"/>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30" name="楕円 329"/>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25417</xdr:rowOff>
    </xdr:from>
    <xdr:ext cx="762000" cy="259045"/>
    <xdr:sp macro="" textlink="">
      <xdr:nvSpPr>
        <xdr:cNvPr id="331" name="テキスト ボックス 330"/>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32" name="楕円 331"/>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33" name="テキスト ボックス 332"/>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4" name="楕円 333"/>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5" name="テキスト ボックス 334"/>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公債費に係る経常収支比率は、前年度に比べて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ポイント上昇したものの、全国、類似団体及び県のいずれの平均も下回る結果となった。</a:t>
          </a:r>
        </a:p>
        <a:p>
          <a:r>
            <a:rPr kumimoji="1" lang="ja-JP" altLang="en-US" sz="1100">
              <a:latin typeface="ＭＳ Ｐゴシック" panose="020B0600070205080204" pitchFamily="50" charset="-128"/>
              <a:ea typeface="ＭＳ Ｐゴシック" panose="020B0600070205080204" pitchFamily="50" charset="-128"/>
            </a:rPr>
            <a:t>　これは、公共施設解体事業に係る元金償還の増額が大きな要因となっている。</a:t>
          </a:r>
        </a:p>
        <a:p>
          <a:r>
            <a:rPr kumimoji="1" lang="ja-JP" altLang="en-US" sz="1100">
              <a:latin typeface="ＭＳ Ｐゴシック" panose="020B0600070205080204" pitchFamily="50" charset="-128"/>
              <a:ea typeface="ＭＳ Ｐゴシック" panose="020B0600070205080204" pitchFamily="50" charset="-128"/>
            </a:rPr>
            <a:t>　今後も、公共施設解体事業及び大規模建設等事業の地方債の償還が数年にわたり高止まりする見込みである。引き続き交付税措置のある有利な地方債の活用や公共施設整備基金の活用による起債額の抑制など、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5" name="直線コネクタ 364"/>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6"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7" name="直線コネクタ 366"/>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8"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9" name="直線コネクタ 368"/>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18143</xdr:rowOff>
    </xdr:from>
    <xdr:to>
      <xdr:col>24</xdr:col>
      <xdr:colOff>25400</xdr:colOff>
      <xdr:row>75</xdr:row>
      <xdr:rowOff>9978</xdr:rowOff>
    </xdr:to>
    <xdr:cxnSp macro="">
      <xdr:nvCxnSpPr>
        <xdr:cNvPr id="370" name="直線コネクタ 369"/>
        <xdr:cNvCxnSpPr/>
      </xdr:nvCxnSpPr>
      <xdr:spPr>
        <a:xfrm>
          <a:off x="3987800" y="12705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1"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2" name="フローチャート: 判断 371"/>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18143</xdr:rowOff>
    </xdr:from>
    <xdr:to>
      <xdr:col>19</xdr:col>
      <xdr:colOff>187325</xdr:colOff>
      <xdr:row>74</xdr:row>
      <xdr:rowOff>83457</xdr:rowOff>
    </xdr:to>
    <xdr:cxnSp macro="">
      <xdr:nvCxnSpPr>
        <xdr:cNvPr id="373" name="直線コネクタ 372"/>
        <xdr:cNvCxnSpPr/>
      </xdr:nvCxnSpPr>
      <xdr:spPr>
        <a:xfrm flipV="1">
          <a:off x="3098800" y="12705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4" name="フローチャート: 判断 373"/>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5" name="テキスト ボックス 374"/>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159657</xdr:rowOff>
    </xdr:to>
    <xdr:cxnSp macro="">
      <xdr:nvCxnSpPr>
        <xdr:cNvPr id="376" name="直線コネクタ 375"/>
        <xdr:cNvCxnSpPr/>
      </xdr:nvCxnSpPr>
      <xdr:spPr>
        <a:xfrm flipV="1">
          <a:off x="2209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7" name="フローチャート: 判断 376"/>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8" name="テキスト ボックス 377"/>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107950</xdr:rowOff>
    </xdr:to>
    <xdr:cxnSp macro="">
      <xdr:nvCxnSpPr>
        <xdr:cNvPr id="379" name="直線コネクタ 378"/>
        <xdr:cNvCxnSpPr/>
      </xdr:nvCxnSpPr>
      <xdr:spPr>
        <a:xfrm flipV="1">
          <a:off x="1320800" y="12846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80" name="フローチャート: 判断 379"/>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81" name="テキスト ボックス 380"/>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2" name="フローチャート: 判断 381"/>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3" name="テキスト ボックス 382"/>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389" name="楕円 388"/>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390" name="公債費該当値テキスト"/>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91" name="楕円 390"/>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92" name="テキスト ボックス 391"/>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macro="" textlink="">
      <xdr:nvSpPr>
        <xdr:cNvPr id="393" name="楕円 392"/>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macro="" textlink="">
      <xdr:nvSpPr>
        <xdr:cNvPr id="394" name="テキスト ボックス 393"/>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5" name="楕円 394"/>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396" name="テキスト ボックス 395"/>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7" name="楕円 396"/>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8" name="テキスト ボックス 397"/>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ポイント上昇し、類似団体平均及び県平均を上回る結果となった。</a:t>
          </a:r>
        </a:p>
        <a:p>
          <a:r>
            <a:rPr kumimoji="1" lang="ja-JP" altLang="en-US" sz="1100">
              <a:latin typeface="ＭＳ Ｐゴシック" panose="020B0600070205080204" pitchFamily="50" charset="-128"/>
              <a:ea typeface="ＭＳ Ｐゴシック" panose="020B0600070205080204" pitchFamily="50" charset="-128"/>
            </a:rPr>
            <a:t>　令和３年度は減少したものの、全体として増加傾向にあるため、今後も経常経費の抑制に努める。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6" name="直線コネクタ 425"/>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7"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8" name="直線コネクタ 427"/>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0" name="直線コネクタ 42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107950</xdr:rowOff>
    </xdr:to>
    <xdr:cxnSp macro="">
      <xdr:nvCxnSpPr>
        <xdr:cNvPr id="431" name="直線コネクタ 430"/>
        <xdr:cNvCxnSpPr/>
      </xdr:nvCxnSpPr>
      <xdr:spPr>
        <a:xfrm>
          <a:off x="15671800" y="13164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2"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3" name="フローチャート: 判断 432"/>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100330</xdr:rowOff>
    </xdr:to>
    <xdr:cxnSp macro="">
      <xdr:nvCxnSpPr>
        <xdr:cNvPr id="434" name="直線コネクタ 433"/>
        <xdr:cNvCxnSpPr/>
      </xdr:nvCxnSpPr>
      <xdr:spPr>
        <a:xfrm flipV="1">
          <a:off x="14782800" y="13164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5" name="フローチャート: 判断 434"/>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6" name="テキスト ボックス 435"/>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100330</xdr:rowOff>
    </xdr:to>
    <xdr:cxnSp macro="">
      <xdr:nvCxnSpPr>
        <xdr:cNvPr id="437" name="直線コネクタ 436"/>
        <xdr:cNvCxnSpPr/>
      </xdr:nvCxnSpPr>
      <xdr:spPr>
        <a:xfrm>
          <a:off x="13893800" y="131800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149861</xdr:rowOff>
    </xdr:to>
    <xdr:cxnSp macro="">
      <xdr:nvCxnSpPr>
        <xdr:cNvPr id="440" name="直線コネクタ 439"/>
        <xdr:cNvCxnSpPr/>
      </xdr:nvCxnSpPr>
      <xdr:spPr>
        <a:xfrm>
          <a:off x="13004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1" name="フローチャート: 判断 440"/>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2" name="テキスト ボックス 441"/>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3" name="フローチャート: 判断 442"/>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4" name="テキスト ボックス 443"/>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0" name="楕円 449"/>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1"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2" name="楕円 451"/>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53" name="テキスト ボックス 452"/>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4" name="楕円 453"/>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5" name="テキスト ボックス 454"/>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59685</xdr:rowOff>
    </xdr:from>
    <xdr:to>
      <xdr:col>29</xdr:col>
      <xdr:colOff>127000</xdr:colOff>
      <xdr:row>18</xdr:row>
      <xdr:rowOff>118892</xdr:rowOff>
    </xdr:to>
    <xdr:cxnSp macro="">
      <xdr:nvCxnSpPr>
        <xdr:cNvPr id="48" name="直線コネクタ 47"/>
        <xdr:cNvCxnSpPr/>
      </xdr:nvCxnSpPr>
      <xdr:spPr bwMode="auto">
        <a:xfrm flipV="1">
          <a:off x="5003800" y="3193410"/>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118892</xdr:rowOff>
    </xdr:from>
    <xdr:to>
      <xdr:col>26</xdr:col>
      <xdr:colOff>50800</xdr:colOff>
      <xdr:row>18</xdr:row>
      <xdr:rowOff>136479</xdr:rowOff>
    </xdr:to>
    <xdr:cxnSp macro="">
      <xdr:nvCxnSpPr>
        <xdr:cNvPr id="51" name="直線コネクタ 50"/>
        <xdr:cNvCxnSpPr/>
      </xdr:nvCxnSpPr>
      <xdr:spPr bwMode="auto">
        <a:xfrm flipV="1">
          <a:off x="4305300" y="3252617"/>
          <a:ext cx="698500" cy="1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136479</xdr:rowOff>
    </xdr:from>
    <xdr:to>
      <xdr:col>22</xdr:col>
      <xdr:colOff>114300</xdr:colOff>
      <xdr:row>18</xdr:row>
      <xdr:rowOff>159187</xdr:rowOff>
    </xdr:to>
    <xdr:cxnSp macro="">
      <xdr:nvCxnSpPr>
        <xdr:cNvPr id="54" name="直線コネクタ 53"/>
        <xdr:cNvCxnSpPr/>
      </xdr:nvCxnSpPr>
      <xdr:spPr bwMode="auto">
        <a:xfrm flipV="1">
          <a:off x="3606800" y="3270204"/>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159187</xdr:rowOff>
    </xdr:from>
    <xdr:to>
      <xdr:col>18</xdr:col>
      <xdr:colOff>177800</xdr:colOff>
      <xdr:row>18</xdr:row>
      <xdr:rowOff>164826</xdr:rowOff>
    </xdr:to>
    <xdr:cxnSp macro="">
      <xdr:nvCxnSpPr>
        <xdr:cNvPr id="57" name="直線コネクタ 56"/>
        <xdr:cNvCxnSpPr/>
      </xdr:nvCxnSpPr>
      <xdr:spPr bwMode="auto">
        <a:xfrm flipV="1">
          <a:off x="2908300" y="329291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8885</xdr:rowOff>
    </xdr:from>
    <xdr:to>
      <xdr:col>29</xdr:col>
      <xdr:colOff>177800</xdr:colOff>
      <xdr:row>18</xdr:row>
      <xdr:rowOff>110485</xdr:rowOff>
    </xdr:to>
    <xdr:sp macro="" textlink="">
      <xdr:nvSpPr>
        <xdr:cNvPr id="67" name="楕円 66"/>
        <xdr:cNvSpPr/>
      </xdr:nvSpPr>
      <xdr:spPr bwMode="auto">
        <a:xfrm>
          <a:off x="5600700" y="314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152412</xdr:rowOff>
    </xdr:from>
    <xdr:ext cx="762000" cy="259045"/>
    <xdr:sp macro="" textlink="">
      <xdr:nvSpPr>
        <xdr:cNvPr id="68" name="人口1人当たり決算額の推移該当値テキスト130"/>
        <xdr:cNvSpPr txBox="1"/>
      </xdr:nvSpPr>
      <xdr:spPr>
        <a:xfrm>
          <a:off x="5740400" y="311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68092</xdr:rowOff>
    </xdr:from>
    <xdr:to>
      <xdr:col>26</xdr:col>
      <xdr:colOff>101600</xdr:colOff>
      <xdr:row>18</xdr:row>
      <xdr:rowOff>169692</xdr:rowOff>
    </xdr:to>
    <xdr:sp macro="" textlink="">
      <xdr:nvSpPr>
        <xdr:cNvPr id="69" name="楕円 68"/>
        <xdr:cNvSpPr/>
      </xdr:nvSpPr>
      <xdr:spPr bwMode="auto">
        <a:xfrm>
          <a:off x="4953000" y="32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154469</xdr:rowOff>
    </xdr:from>
    <xdr:ext cx="736600" cy="259045"/>
    <xdr:sp macro="" textlink="">
      <xdr:nvSpPr>
        <xdr:cNvPr id="70" name="テキスト ボックス 69"/>
        <xdr:cNvSpPr txBox="1"/>
      </xdr:nvSpPr>
      <xdr:spPr>
        <a:xfrm>
          <a:off x="4622800" y="32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85679</xdr:rowOff>
    </xdr:from>
    <xdr:to>
      <xdr:col>22</xdr:col>
      <xdr:colOff>165100</xdr:colOff>
      <xdr:row>19</xdr:row>
      <xdr:rowOff>15829</xdr:rowOff>
    </xdr:to>
    <xdr:sp macro="" textlink="">
      <xdr:nvSpPr>
        <xdr:cNvPr id="71" name="楕円 70"/>
        <xdr:cNvSpPr/>
      </xdr:nvSpPr>
      <xdr:spPr bwMode="auto">
        <a:xfrm>
          <a:off x="4254500" y="321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606</xdr:rowOff>
    </xdr:from>
    <xdr:ext cx="762000" cy="259045"/>
    <xdr:sp macro="" textlink="">
      <xdr:nvSpPr>
        <xdr:cNvPr id="72" name="テキスト ボックス 71"/>
        <xdr:cNvSpPr txBox="1"/>
      </xdr:nvSpPr>
      <xdr:spPr>
        <a:xfrm>
          <a:off x="3924300" y="330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108387</xdr:rowOff>
    </xdr:from>
    <xdr:to>
      <xdr:col>19</xdr:col>
      <xdr:colOff>38100</xdr:colOff>
      <xdr:row>19</xdr:row>
      <xdr:rowOff>38537</xdr:rowOff>
    </xdr:to>
    <xdr:sp macro="" textlink="">
      <xdr:nvSpPr>
        <xdr:cNvPr id="73" name="楕円 72"/>
        <xdr:cNvSpPr/>
      </xdr:nvSpPr>
      <xdr:spPr bwMode="auto">
        <a:xfrm>
          <a:off x="3556000" y="324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23314</xdr:rowOff>
    </xdr:from>
    <xdr:ext cx="762000" cy="259045"/>
    <xdr:sp macro="" textlink="">
      <xdr:nvSpPr>
        <xdr:cNvPr id="74" name="テキスト ボックス 73"/>
        <xdr:cNvSpPr txBox="1"/>
      </xdr:nvSpPr>
      <xdr:spPr>
        <a:xfrm>
          <a:off x="3225800" y="33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114026</xdr:rowOff>
    </xdr:from>
    <xdr:to>
      <xdr:col>15</xdr:col>
      <xdr:colOff>101600</xdr:colOff>
      <xdr:row>19</xdr:row>
      <xdr:rowOff>44176</xdr:rowOff>
    </xdr:to>
    <xdr:sp macro="" textlink="">
      <xdr:nvSpPr>
        <xdr:cNvPr id="75" name="楕円 74"/>
        <xdr:cNvSpPr/>
      </xdr:nvSpPr>
      <xdr:spPr bwMode="auto">
        <a:xfrm>
          <a:off x="2857500" y="32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28953</xdr:rowOff>
    </xdr:from>
    <xdr:ext cx="762000" cy="259045"/>
    <xdr:sp macro="" textlink="">
      <xdr:nvSpPr>
        <xdr:cNvPr id="76" name="テキスト ボックス 75"/>
        <xdr:cNvSpPr txBox="1"/>
      </xdr:nvSpPr>
      <xdr:spPr>
        <a:xfrm>
          <a:off x="2527300" y="33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115407</xdr:rowOff>
    </xdr:from>
    <xdr:to>
      <xdr:col>29</xdr:col>
      <xdr:colOff>127000</xdr:colOff>
      <xdr:row>35</xdr:row>
      <xdr:rowOff>296654</xdr:rowOff>
    </xdr:to>
    <xdr:cxnSp macro="">
      <xdr:nvCxnSpPr>
        <xdr:cNvPr id="112" name="直線コネクタ 111"/>
        <xdr:cNvCxnSpPr/>
      </xdr:nvCxnSpPr>
      <xdr:spPr bwMode="auto">
        <a:xfrm flipV="1">
          <a:off x="5003800" y="6725757"/>
          <a:ext cx="647700" cy="18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296654</xdr:rowOff>
    </xdr:from>
    <xdr:to>
      <xdr:col>26</xdr:col>
      <xdr:colOff>50800</xdr:colOff>
      <xdr:row>36</xdr:row>
      <xdr:rowOff>23444</xdr:rowOff>
    </xdr:to>
    <xdr:cxnSp macro="">
      <xdr:nvCxnSpPr>
        <xdr:cNvPr id="115" name="直線コネクタ 114"/>
        <xdr:cNvCxnSpPr/>
      </xdr:nvCxnSpPr>
      <xdr:spPr bwMode="auto">
        <a:xfrm flipV="1">
          <a:off x="4305300" y="6907004"/>
          <a:ext cx="698500" cy="6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23444</xdr:rowOff>
    </xdr:from>
    <xdr:to>
      <xdr:col>22</xdr:col>
      <xdr:colOff>114300</xdr:colOff>
      <xdr:row>36</xdr:row>
      <xdr:rowOff>38564</xdr:rowOff>
    </xdr:to>
    <xdr:cxnSp macro="">
      <xdr:nvCxnSpPr>
        <xdr:cNvPr id="118" name="直線コネクタ 117"/>
        <xdr:cNvCxnSpPr/>
      </xdr:nvCxnSpPr>
      <xdr:spPr bwMode="auto">
        <a:xfrm flipV="1">
          <a:off x="3606800" y="6976694"/>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281697</xdr:rowOff>
    </xdr:from>
    <xdr:to>
      <xdr:col>18</xdr:col>
      <xdr:colOff>177800</xdr:colOff>
      <xdr:row>36</xdr:row>
      <xdr:rowOff>38564</xdr:rowOff>
    </xdr:to>
    <xdr:cxnSp macro="">
      <xdr:nvCxnSpPr>
        <xdr:cNvPr id="121" name="直線コネクタ 120"/>
        <xdr:cNvCxnSpPr/>
      </xdr:nvCxnSpPr>
      <xdr:spPr bwMode="auto">
        <a:xfrm>
          <a:off x="2908300" y="6892047"/>
          <a:ext cx="698500" cy="9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64607</xdr:rowOff>
    </xdr:from>
    <xdr:to>
      <xdr:col>29</xdr:col>
      <xdr:colOff>177800</xdr:colOff>
      <xdr:row>35</xdr:row>
      <xdr:rowOff>166207</xdr:rowOff>
    </xdr:to>
    <xdr:sp macro="" textlink="">
      <xdr:nvSpPr>
        <xdr:cNvPr id="131" name="楕円 130"/>
        <xdr:cNvSpPr/>
      </xdr:nvSpPr>
      <xdr:spPr bwMode="auto">
        <a:xfrm>
          <a:off x="5600700" y="667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252584</xdr:rowOff>
    </xdr:from>
    <xdr:ext cx="762000" cy="259045"/>
    <xdr:sp macro="" textlink="">
      <xdr:nvSpPr>
        <xdr:cNvPr id="132" name="人口1人当たり決算額の推移該当値テキスト445"/>
        <xdr:cNvSpPr txBox="1"/>
      </xdr:nvSpPr>
      <xdr:spPr>
        <a:xfrm>
          <a:off x="5740400" y="652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245854</xdr:rowOff>
    </xdr:from>
    <xdr:to>
      <xdr:col>26</xdr:col>
      <xdr:colOff>101600</xdr:colOff>
      <xdr:row>36</xdr:row>
      <xdr:rowOff>4554</xdr:rowOff>
    </xdr:to>
    <xdr:sp macro="" textlink="">
      <xdr:nvSpPr>
        <xdr:cNvPr id="133" name="楕円 132"/>
        <xdr:cNvSpPr/>
      </xdr:nvSpPr>
      <xdr:spPr bwMode="auto">
        <a:xfrm>
          <a:off x="4953000" y="68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14731</xdr:rowOff>
    </xdr:from>
    <xdr:ext cx="736600" cy="259045"/>
    <xdr:sp macro="" textlink="">
      <xdr:nvSpPr>
        <xdr:cNvPr id="134" name="テキスト ボックス 133"/>
        <xdr:cNvSpPr txBox="1"/>
      </xdr:nvSpPr>
      <xdr:spPr>
        <a:xfrm>
          <a:off x="4622800" y="66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315544</xdr:rowOff>
    </xdr:from>
    <xdr:to>
      <xdr:col>22</xdr:col>
      <xdr:colOff>165100</xdr:colOff>
      <xdr:row>36</xdr:row>
      <xdr:rowOff>74244</xdr:rowOff>
    </xdr:to>
    <xdr:sp macro="" textlink="">
      <xdr:nvSpPr>
        <xdr:cNvPr id="135" name="楕円 134"/>
        <xdr:cNvSpPr/>
      </xdr:nvSpPr>
      <xdr:spPr bwMode="auto">
        <a:xfrm>
          <a:off x="4254500" y="692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84421</xdr:rowOff>
    </xdr:from>
    <xdr:ext cx="762000" cy="259045"/>
    <xdr:sp macro="" textlink="">
      <xdr:nvSpPr>
        <xdr:cNvPr id="136" name="テキスト ボックス 135"/>
        <xdr:cNvSpPr txBox="1"/>
      </xdr:nvSpPr>
      <xdr:spPr>
        <a:xfrm>
          <a:off x="3924300" y="6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330664</xdr:rowOff>
    </xdr:from>
    <xdr:to>
      <xdr:col>19</xdr:col>
      <xdr:colOff>38100</xdr:colOff>
      <xdr:row>36</xdr:row>
      <xdr:rowOff>89364</xdr:rowOff>
    </xdr:to>
    <xdr:sp macro="" textlink="">
      <xdr:nvSpPr>
        <xdr:cNvPr id="137" name="楕円 136"/>
        <xdr:cNvSpPr/>
      </xdr:nvSpPr>
      <xdr:spPr bwMode="auto">
        <a:xfrm>
          <a:off x="3556000" y="694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99541</xdr:rowOff>
    </xdr:from>
    <xdr:ext cx="762000" cy="259045"/>
    <xdr:sp macro="" textlink="">
      <xdr:nvSpPr>
        <xdr:cNvPr id="138" name="テキスト ボックス 137"/>
        <xdr:cNvSpPr txBox="1"/>
      </xdr:nvSpPr>
      <xdr:spPr>
        <a:xfrm>
          <a:off x="3225800" y="670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230897</xdr:rowOff>
    </xdr:from>
    <xdr:to>
      <xdr:col>15</xdr:col>
      <xdr:colOff>101600</xdr:colOff>
      <xdr:row>35</xdr:row>
      <xdr:rowOff>332497</xdr:rowOff>
    </xdr:to>
    <xdr:sp macro="" textlink="">
      <xdr:nvSpPr>
        <xdr:cNvPr id="139" name="楕円 138"/>
        <xdr:cNvSpPr/>
      </xdr:nvSpPr>
      <xdr:spPr bwMode="auto">
        <a:xfrm>
          <a:off x="2857500" y="684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342674</xdr:rowOff>
    </xdr:from>
    <xdr:ext cx="762000" cy="259045"/>
    <xdr:sp macro="" textlink="">
      <xdr:nvSpPr>
        <xdr:cNvPr id="140" name="テキスト ボックス 139"/>
        <xdr:cNvSpPr txBox="1"/>
      </xdr:nvSpPr>
      <xdr:spPr>
        <a:xfrm>
          <a:off x="2527300" y="66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72060</xdr:rowOff>
    </xdr:from>
    <xdr:to>
      <xdr:col>24</xdr:col>
      <xdr:colOff>63500</xdr:colOff>
      <xdr:row>37</xdr:row>
      <xdr:rowOff>99708</xdr:rowOff>
    </xdr:to>
    <xdr:cxnSp macro="">
      <xdr:nvCxnSpPr>
        <xdr:cNvPr id="61" name="直線コネクタ 60"/>
        <xdr:cNvCxnSpPr/>
      </xdr:nvCxnSpPr>
      <xdr:spPr>
        <a:xfrm flipV="1">
          <a:off x="3797300" y="6415710"/>
          <a:ext cx="8382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95148</xdr:rowOff>
    </xdr:from>
    <xdr:to>
      <xdr:col>19</xdr:col>
      <xdr:colOff>177800</xdr:colOff>
      <xdr:row>37</xdr:row>
      <xdr:rowOff>99708</xdr:rowOff>
    </xdr:to>
    <xdr:cxnSp macro="">
      <xdr:nvCxnSpPr>
        <xdr:cNvPr id="64" name="直線コネクタ 63"/>
        <xdr:cNvCxnSpPr/>
      </xdr:nvCxnSpPr>
      <xdr:spPr>
        <a:xfrm>
          <a:off x="2908300" y="6438798"/>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95148</xdr:rowOff>
    </xdr:from>
    <xdr:to>
      <xdr:col>15</xdr:col>
      <xdr:colOff>50800</xdr:colOff>
      <xdr:row>37</xdr:row>
      <xdr:rowOff>143421</xdr:rowOff>
    </xdr:to>
    <xdr:cxnSp macro="">
      <xdr:nvCxnSpPr>
        <xdr:cNvPr id="67" name="直線コネクタ 66"/>
        <xdr:cNvCxnSpPr/>
      </xdr:nvCxnSpPr>
      <xdr:spPr>
        <a:xfrm flipV="1">
          <a:off x="2019300" y="6438798"/>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132931</xdr:rowOff>
    </xdr:from>
    <xdr:to>
      <xdr:col>10</xdr:col>
      <xdr:colOff>114300</xdr:colOff>
      <xdr:row>37</xdr:row>
      <xdr:rowOff>143421</xdr:rowOff>
    </xdr:to>
    <xdr:cxnSp macro="">
      <xdr:nvCxnSpPr>
        <xdr:cNvPr id="70" name="直線コネクタ 69"/>
        <xdr:cNvCxnSpPr/>
      </xdr:nvCxnSpPr>
      <xdr:spPr>
        <a:xfrm>
          <a:off x="1130300" y="6476581"/>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21260</xdr:rowOff>
    </xdr:from>
    <xdr:to>
      <xdr:col>24</xdr:col>
      <xdr:colOff>114300</xdr:colOff>
      <xdr:row>37</xdr:row>
      <xdr:rowOff>122860</xdr:rowOff>
    </xdr:to>
    <xdr:sp macro="" textlink="">
      <xdr:nvSpPr>
        <xdr:cNvPr id="80" name="楕円 79"/>
        <xdr:cNvSpPr/>
      </xdr:nvSpPr>
      <xdr:spPr>
        <a:xfrm>
          <a:off x="4584700" y="6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107637</xdr:rowOff>
    </xdr:from>
    <xdr:ext cx="534377" cy="259045"/>
    <xdr:sp macro="" textlink="">
      <xdr:nvSpPr>
        <xdr:cNvPr id="81" name="人件費該当値テキスト"/>
        <xdr:cNvSpPr txBox="1"/>
      </xdr:nvSpPr>
      <xdr:spPr>
        <a:xfrm>
          <a:off x="4686300" y="62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48908</xdr:rowOff>
    </xdr:from>
    <xdr:to>
      <xdr:col>20</xdr:col>
      <xdr:colOff>38100</xdr:colOff>
      <xdr:row>37</xdr:row>
      <xdr:rowOff>150508</xdr:rowOff>
    </xdr:to>
    <xdr:sp macro="" textlink="">
      <xdr:nvSpPr>
        <xdr:cNvPr id="82" name="楕円 81"/>
        <xdr:cNvSpPr/>
      </xdr:nvSpPr>
      <xdr:spPr>
        <a:xfrm>
          <a:off x="3746500" y="6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141635</xdr:rowOff>
    </xdr:from>
    <xdr:ext cx="534377" cy="259045"/>
    <xdr:sp macro="" textlink="">
      <xdr:nvSpPr>
        <xdr:cNvPr id="83" name="テキスト ボックス 82"/>
        <xdr:cNvSpPr txBox="1"/>
      </xdr:nvSpPr>
      <xdr:spPr>
        <a:xfrm>
          <a:off x="3530111" y="64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44348</xdr:rowOff>
    </xdr:from>
    <xdr:to>
      <xdr:col>15</xdr:col>
      <xdr:colOff>101600</xdr:colOff>
      <xdr:row>37</xdr:row>
      <xdr:rowOff>145948</xdr:rowOff>
    </xdr:to>
    <xdr:sp macro="" textlink="">
      <xdr:nvSpPr>
        <xdr:cNvPr id="84" name="楕円 83"/>
        <xdr:cNvSpPr/>
      </xdr:nvSpPr>
      <xdr:spPr>
        <a:xfrm>
          <a:off x="2857500" y="6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137075</xdr:rowOff>
    </xdr:from>
    <xdr:ext cx="534377" cy="259045"/>
    <xdr:sp macro="" textlink="">
      <xdr:nvSpPr>
        <xdr:cNvPr id="85" name="テキスト ボックス 84"/>
        <xdr:cNvSpPr txBox="1"/>
      </xdr:nvSpPr>
      <xdr:spPr>
        <a:xfrm>
          <a:off x="2641111" y="64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92621</xdr:rowOff>
    </xdr:from>
    <xdr:to>
      <xdr:col>10</xdr:col>
      <xdr:colOff>165100</xdr:colOff>
      <xdr:row>38</xdr:row>
      <xdr:rowOff>22771</xdr:rowOff>
    </xdr:to>
    <xdr:sp macro="" textlink="">
      <xdr:nvSpPr>
        <xdr:cNvPr id="86" name="楕円 85"/>
        <xdr:cNvSpPr/>
      </xdr:nvSpPr>
      <xdr:spPr>
        <a:xfrm>
          <a:off x="1968500" y="64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13898</xdr:rowOff>
    </xdr:from>
    <xdr:ext cx="534377" cy="259045"/>
    <xdr:sp macro="" textlink="">
      <xdr:nvSpPr>
        <xdr:cNvPr id="87" name="テキスト ボックス 86"/>
        <xdr:cNvSpPr txBox="1"/>
      </xdr:nvSpPr>
      <xdr:spPr>
        <a:xfrm>
          <a:off x="1752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82131</xdr:rowOff>
    </xdr:from>
    <xdr:to>
      <xdr:col>6</xdr:col>
      <xdr:colOff>38100</xdr:colOff>
      <xdr:row>38</xdr:row>
      <xdr:rowOff>12281</xdr:rowOff>
    </xdr:to>
    <xdr:sp macro="" textlink="">
      <xdr:nvSpPr>
        <xdr:cNvPr id="88" name="楕円 87"/>
        <xdr:cNvSpPr/>
      </xdr:nvSpPr>
      <xdr:spPr>
        <a:xfrm>
          <a:off x="1079500" y="64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3408</xdr:rowOff>
    </xdr:from>
    <xdr:ext cx="534377" cy="259045"/>
    <xdr:sp macro="" textlink="">
      <xdr:nvSpPr>
        <xdr:cNvPr id="89" name="テキスト ボックス 88"/>
        <xdr:cNvSpPr txBox="1"/>
      </xdr:nvSpPr>
      <xdr:spPr>
        <a:xfrm>
          <a:off x="863111" y="6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11521</xdr:rowOff>
    </xdr:from>
    <xdr:to>
      <xdr:col>24</xdr:col>
      <xdr:colOff>63500</xdr:colOff>
      <xdr:row>57</xdr:row>
      <xdr:rowOff>58629</xdr:rowOff>
    </xdr:to>
    <xdr:cxnSp macro="">
      <xdr:nvCxnSpPr>
        <xdr:cNvPr id="121" name="直線コネクタ 120"/>
        <xdr:cNvCxnSpPr/>
      </xdr:nvCxnSpPr>
      <xdr:spPr>
        <a:xfrm flipV="1">
          <a:off x="3797300" y="9784171"/>
          <a:ext cx="8382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135667</xdr:rowOff>
    </xdr:from>
    <xdr:to>
      <xdr:col>19</xdr:col>
      <xdr:colOff>177800</xdr:colOff>
      <xdr:row>57</xdr:row>
      <xdr:rowOff>58629</xdr:rowOff>
    </xdr:to>
    <xdr:cxnSp macro="">
      <xdr:nvCxnSpPr>
        <xdr:cNvPr id="124" name="直線コネクタ 123"/>
        <xdr:cNvCxnSpPr/>
      </xdr:nvCxnSpPr>
      <xdr:spPr>
        <a:xfrm>
          <a:off x="2908300" y="9736867"/>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135667</xdr:rowOff>
    </xdr:from>
    <xdr:to>
      <xdr:col>15</xdr:col>
      <xdr:colOff>50800</xdr:colOff>
      <xdr:row>58</xdr:row>
      <xdr:rowOff>4042</xdr:rowOff>
    </xdr:to>
    <xdr:cxnSp macro="">
      <xdr:nvCxnSpPr>
        <xdr:cNvPr id="127" name="直線コネクタ 126"/>
        <xdr:cNvCxnSpPr/>
      </xdr:nvCxnSpPr>
      <xdr:spPr>
        <a:xfrm flipV="1">
          <a:off x="2019300" y="9736867"/>
          <a:ext cx="8890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4042</xdr:rowOff>
    </xdr:from>
    <xdr:to>
      <xdr:col>10</xdr:col>
      <xdr:colOff>114300</xdr:colOff>
      <xdr:row>59</xdr:row>
      <xdr:rowOff>25531</xdr:rowOff>
    </xdr:to>
    <xdr:cxnSp macro="">
      <xdr:nvCxnSpPr>
        <xdr:cNvPr id="130" name="直線コネクタ 129"/>
        <xdr:cNvCxnSpPr/>
      </xdr:nvCxnSpPr>
      <xdr:spPr>
        <a:xfrm flipV="1">
          <a:off x="1130300" y="9948142"/>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132171</xdr:rowOff>
    </xdr:from>
    <xdr:to>
      <xdr:col>24</xdr:col>
      <xdr:colOff>114300</xdr:colOff>
      <xdr:row>57</xdr:row>
      <xdr:rowOff>62321</xdr:rowOff>
    </xdr:to>
    <xdr:sp macro="" textlink="">
      <xdr:nvSpPr>
        <xdr:cNvPr id="140" name="楕円 139"/>
        <xdr:cNvSpPr/>
      </xdr:nvSpPr>
      <xdr:spPr>
        <a:xfrm>
          <a:off x="4584700" y="97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110598</xdr:rowOff>
    </xdr:from>
    <xdr:ext cx="534377" cy="259045"/>
    <xdr:sp macro="" textlink="">
      <xdr:nvSpPr>
        <xdr:cNvPr id="141" name="物件費該当値テキスト"/>
        <xdr:cNvSpPr txBox="1"/>
      </xdr:nvSpPr>
      <xdr:spPr>
        <a:xfrm>
          <a:off x="4686300"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7829</xdr:rowOff>
    </xdr:from>
    <xdr:to>
      <xdr:col>20</xdr:col>
      <xdr:colOff>38100</xdr:colOff>
      <xdr:row>57</xdr:row>
      <xdr:rowOff>109429</xdr:rowOff>
    </xdr:to>
    <xdr:sp macro="" textlink="">
      <xdr:nvSpPr>
        <xdr:cNvPr id="142" name="楕円 141"/>
        <xdr:cNvSpPr/>
      </xdr:nvSpPr>
      <xdr:spPr>
        <a:xfrm>
          <a:off x="3746500" y="97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100556</xdr:rowOff>
    </xdr:from>
    <xdr:ext cx="534377" cy="259045"/>
    <xdr:sp macro="" textlink="">
      <xdr:nvSpPr>
        <xdr:cNvPr id="143" name="テキスト ボックス 142"/>
        <xdr:cNvSpPr txBox="1"/>
      </xdr:nvSpPr>
      <xdr:spPr>
        <a:xfrm>
          <a:off x="3530111" y="98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84867</xdr:rowOff>
    </xdr:from>
    <xdr:to>
      <xdr:col>15</xdr:col>
      <xdr:colOff>101600</xdr:colOff>
      <xdr:row>57</xdr:row>
      <xdr:rowOff>15017</xdr:rowOff>
    </xdr:to>
    <xdr:sp macro="" textlink="">
      <xdr:nvSpPr>
        <xdr:cNvPr id="144" name="楕円 143"/>
        <xdr:cNvSpPr/>
      </xdr:nvSpPr>
      <xdr:spPr>
        <a:xfrm>
          <a:off x="2857500" y="9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6144</xdr:rowOff>
    </xdr:from>
    <xdr:ext cx="534377" cy="259045"/>
    <xdr:sp macro="" textlink="">
      <xdr:nvSpPr>
        <xdr:cNvPr id="145" name="テキスト ボックス 144"/>
        <xdr:cNvSpPr txBox="1"/>
      </xdr:nvSpPr>
      <xdr:spPr>
        <a:xfrm>
          <a:off x="2641111" y="9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124692</xdr:rowOff>
    </xdr:from>
    <xdr:to>
      <xdr:col>10</xdr:col>
      <xdr:colOff>165100</xdr:colOff>
      <xdr:row>58</xdr:row>
      <xdr:rowOff>54842</xdr:rowOff>
    </xdr:to>
    <xdr:sp macro="" textlink="">
      <xdr:nvSpPr>
        <xdr:cNvPr id="146" name="楕円 145"/>
        <xdr:cNvSpPr/>
      </xdr:nvSpPr>
      <xdr:spPr>
        <a:xfrm>
          <a:off x="19685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47" name="テキスト ボックス 146"/>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146181</xdr:rowOff>
    </xdr:from>
    <xdr:to>
      <xdr:col>6</xdr:col>
      <xdr:colOff>38100</xdr:colOff>
      <xdr:row>59</xdr:row>
      <xdr:rowOff>76331</xdr:rowOff>
    </xdr:to>
    <xdr:sp macro="" textlink="">
      <xdr:nvSpPr>
        <xdr:cNvPr id="148" name="楕円 147"/>
        <xdr:cNvSpPr/>
      </xdr:nvSpPr>
      <xdr:spPr>
        <a:xfrm>
          <a:off x="1079500" y="100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67458</xdr:rowOff>
    </xdr:from>
    <xdr:ext cx="534377" cy="259045"/>
    <xdr:sp macro="" textlink="">
      <xdr:nvSpPr>
        <xdr:cNvPr id="149" name="テキスト ボックス 148"/>
        <xdr:cNvSpPr txBox="1"/>
      </xdr:nvSpPr>
      <xdr:spPr>
        <a:xfrm>
          <a:off x="863111" y="101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1397</xdr:rowOff>
    </xdr:from>
    <xdr:to>
      <xdr:col>24</xdr:col>
      <xdr:colOff>63500</xdr:colOff>
      <xdr:row>73</xdr:row>
      <xdr:rowOff>82916</xdr:rowOff>
    </xdr:to>
    <xdr:cxnSp macro="">
      <xdr:nvCxnSpPr>
        <xdr:cNvPr id="176" name="直線コネクタ 175"/>
        <xdr:cNvCxnSpPr/>
      </xdr:nvCxnSpPr>
      <xdr:spPr>
        <a:xfrm flipV="1">
          <a:off x="3797300" y="12517247"/>
          <a:ext cx="8382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82916</xdr:rowOff>
    </xdr:from>
    <xdr:to>
      <xdr:col>19</xdr:col>
      <xdr:colOff>177800</xdr:colOff>
      <xdr:row>73</xdr:row>
      <xdr:rowOff>170790</xdr:rowOff>
    </xdr:to>
    <xdr:cxnSp macro="">
      <xdr:nvCxnSpPr>
        <xdr:cNvPr id="179" name="直線コネクタ 178"/>
        <xdr:cNvCxnSpPr/>
      </xdr:nvCxnSpPr>
      <xdr:spPr>
        <a:xfrm flipV="1">
          <a:off x="2908300" y="12598766"/>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170790</xdr:rowOff>
    </xdr:from>
    <xdr:to>
      <xdr:col>15</xdr:col>
      <xdr:colOff>50800</xdr:colOff>
      <xdr:row>74</xdr:row>
      <xdr:rowOff>151404</xdr:rowOff>
    </xdr:to>
    <xdr:cxnSp macro="">
      <xdr:nvCxnSpPr>
        <xdr:cNvPr id="182" name="直線コネクタ 181"/>
        <xdr:cNvCxnSpPr/>
      </xdr:nvCxnSpPr>
      <xdr:spPr>
        <a:xfrm flipV="1">
          <a:off x="2019300" y="12686640"/>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93569</xdr:rowOff>
    </xdr:from>
    <xdr:to>
      <xdr:col>10</xdr:col>
      <xdr:colOff>114300</xdr:colOff>
      <xdr:row>74</xdr:row>
      <xdr:rowOff>151404</xdr:rowOff>
    </xdr:to>
    <xdr:cxnSp macro="">
      <xdr:nvCxnSpPr>
        <xdr:cNvPr id="185" name="直線コネクタ 184"/>
        <xdr:cNvCxnSpPr/>
      </xdr:nvCxnSpPr>
      <xdr:spPr>
        <a:xfrm>
          <a:off x="1130300" y="12780869"/>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122047</xdr:rowOff>
    </xdr:from>
    <xdr:to>
      <xdr:col>24</xdr:col>
      <xdr:colOff>114300</xdr:colOff>
      <xdr:row>73</xdr:row>
      <xdr:rowOff>52197</xdr:rowOff>
    </xdr:to>
    <xdr:sp macro="" textlink="">
      <xdr:nvSpPr>
        <xdr:cNvPr id="195" name="楕円 194"/>
        <xdr:cNvSpPr/>
      </xdr:nvSpPr>
      <xdr:spPr>
        <a:xfrm>
          <a:off x="4584700" y="124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144924</xdr:rowOff>
    </xdr:from>
    <xdr:ext cx="534377" cy="259045"/>
    <xdr:sp macro="" textlink="">
      <xdr:nvSpPr>
        <xdr:cNvPr id="196" name="維持補修費該当値テキスト"/>
        <xdr:cNvSpPr txBox="1"/>
      </xdr:nvSpPr>
      <xdr:spPr>
        <a:xfrm>
          <a:off x="4686300" y="123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32116</xdr:rowOff>
    </xdr:from>
    <xdr:to>
      <xdr:col>20</xdr:col>
      <xdr:colOff>38100</xdr:colOff>
      <xdr:row>73</xdr:row>
      <xdr:rowOff>133716</xdr:rowOff>
    </xdr:to>
    <xdr:sp macro="" textlink="">
      <xdr:nvSpPr>
        <xdr:cNvPr id="197" name="楕円 196"/>
        <xdr:cNvSpPr/>
      </xdr:nvSpPr>
      <xdr:spPr>
        <a:xfrm>
          <a:off x="3746500" y="125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150243</xdr:rowOff>
    </xdr:from>
    <xdr:ext cx="534377" cy="259045"/>
    <xdr:sp macro="" textlink="">
      <xdr:nvSpPr>
        <xdr:cNvPr id="198" name="テキスト ボックス 197"/>
        <xdr:cNvSpPr txBox="1"/>
      </xdr:nvSpPr>
      <xdr:spPr>
        <a:xfrm>
          <a:off x="3530111" y="123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119990</xdr:rowOff>
    </xdr:from>
    <xdr:to>
      <xdr:col>15</xdr:col>
      <xdr:colOff>101600</xdr:colOff>
      <xdr:row>74</xdr:row>
      <xdr:rowOff>50140</xdr:rowOff>
    </xdr:to>
    <xdr:sp macro="" textlink="">
      <xdr:nvSpPr>
        <xdr:cNvPr id="199" name="楕円 198"/>
        <xdr:cNvSpPr/>
      </xdr:nvSpPr>
      <xdr:spPr>
        <a:xfrm>
          <a:off x="28575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66667</xdr:rowOff>
    </xdr:from>
    <xdr:ext cx="534377" cy="259045"/>
    <xdr:sp macro="" textlink="">
      <xdr:nvSpPr>
        <xdr:cNvPr id="200" name="テキスト ボックス 199"/>
        <xdr:cNvSpPr txBox="1"/>
      </xdr:nvSpPr>
      <xdr:spPr>
        <a:xfrm>
          <a:off x="2641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100604</xdr:rowOff>
    </xdr:from>
    <xdr:to>
      <xdr:col>10</xdr:col>
      <xdr:colOff>165100</xdr:colOff>
      <xdr:row>75</xdr:row>
      <xdr:rowOff>30754</xdr:rowOff>
    </xdr:to>
    <xdr:sp macro="" textlink="">
      <xdr:nvSpPr>
        <xdr:cNvPr id="201" name="楕円 200"/>
        <xdr:cNvSpPr/>
      </xdr:nvSpPr>
      <xdr:spPr>
        <a:xfrm>
          <a:off x="1968500" y="127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47281</xdr:rowOff>
    </xdr:from>
    <xdr:ext cx="534377" cy="259045"/>
    <xdr:sp macro="" textlink="">
      <xdr:nvSpPr>
        <xdr:cNvPr id="202" name="テキスト ボックス 201"/>
        <xdr:cNvSpPr txBox="1"/>
      </xdr:nvSpPr>
      <xdr:spPr>
        <a:xfrm>
          <a:off x="1752111" y="125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42769</xdr:rowOff>
    </xdr:from>
    <xdr:to>
      <xdr:col>6</xdr:col>
      <xdr:colOff>38100</xdr:colOff>
      <xdr:row>74</xdr:row>
      <xdr:rowOff>144369</xdr:rowOff>
    </xdr:to>
    <xdr:sp macro="" textlink="">
      <xdr:nvSpPr>
        <xdr:cNvPr id="203" name="楕円 202"/>
        <xdr:cNvSpPr/>
      </xdr:nvSpPr>
      <xdr:spPr>
        <a:xfrm>
          <a:off x="1079500" y="127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160896</xdr:rowOff>
    </xdr:from>
    <xdr:ext cx="534377" cy="259045"/>
    <xdr:sp macro="" textlink="">
      <xdr:nvSpPr>
        <xdr:cNvPr id="204" name="テキスト ボックス 203"/>
        <xdr:cNvSpPr txBox="1"/>
      </xdr:nvSpPr>
      <xdr:spPr>
        <a:xfrm>
          <a:off x="863111" y="125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111255</xdr:rowOff>
    </xdr:from>
    <xdr:to>
      <xdr:col>24</xdr:col>
      <xdr:colOff>63500</xdr:colOff>
      <xdr:row>94</xdr:row>
      <xdr:rowOff>43895</xdr:rowOff>
    </xdr:to>
    <xdr:cxnSp macro="">
      <xdr:nvCxnSpPr>
        <xdr:cNvPr id="236" name="直線コネクタ 235"/>
        <xdr:cNvCxnSpPr/>
      </xdr:nvCxnSpPr>
      <xdr:spPr>
        <a:xfrm>
          <a:off x="3797300" y="16056105"/>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111255</xdr:rowOff>
    </xdr:from>
    <xdr:to>
      <xdr:col>19</xdr:col>
      <xdr:colOff>177800</xdr:colOff>
      <xdr:row>95</xdr:row>
      <xdr:rowOff>5860</xdr:rowOff>
    </xdr:to>
    <xdr:cxnSp macro="">
      <xdr:nvCxnSpPr>
        <xdr:cNvPr id="239" name="直線コネクタ 238"/>
        <xdr:cNvCxnSpPr/>
      </xdr:nvCxnSpPr>
      <xdr:spPr>
        <a:xfrm flipV="1">
          <a:off x="2908300" y="16056105"/>
          <a:ext cx="889000" cy="2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5860</xdr:rowOff>
    </xdr:from>
    <xdr:to>
      <xdr:col>15</xdr:col>
      <xdr:colOff>50800</xdr:colOff>
      <xdr:row>95</xdr:row>
      <xdr:rowOff>10846</xdr:rowOff>
    </xdr:to>
    <xdr:cxnSp macro="">
      <xdr:nvCxnSpPr>
        <xdr:cNvPr id="242" name="直線コネクタ 241"/>
        <xdr:cNvCxnSpPr/>
      </xdr:nvCxnSpPr>
      <xdr:spPr>
        <a:xfrm flipV="1">
          <a:off x="2019300" y="16293610"/>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10846</xdr:rowOff>
    </xdr:from>
    <xdr:to>
      <xdr:col>10</xdr:col>
      <xdr:colOff>114300</xdr:colOff>
      <xdr:row>95</xdr:row>
      <xdr:rowOff>63108</xdr:rowOff>
    </xdr:to>
    <xdr:cxnSp macro="">
      <xdr:nvCxnSpPr>
        <xdr:cNvPr id="245" name="直線コネクタ 244"/>
        <xdr:cNvCxnSpPr/>
      </xdr:nvCxnSpPr>
      <xdr:spPr>
        <a:xfrm flipV="1">
          <a:off x="1130300" y="16298596"/>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164545</xdr:rowOff>
    </xdr:from>
    <xdr:to>
      <xdr:col>24</xdr:col>
      <xdr:colOff>114300</xdr:colOff>
      <xdr:row>94</xdr:row>
      <xdr:rowOff>94695</xdr:rowOff>
    </xdr:to>
    <xdr:sp macro="" textlink="">
      <xdr:nvSpPr>
        <xdr:cNvPr id="255" name="楕円 254"/>
        <xdr:cNvSpPr/>
      </xdr:nvSpPr>
      <xdr:spPr>
        <a:xfrm>
          <a:off x="4584700" y="161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15972</xdr:rowOff>
    </xdr:from>
    <xdr:ext cx="599010" cy="259045"/>
    <xdr:sp macro="" textlink="">
      <xdr:nvSpPr>
        <xdr:cNvPr id="256" name="扶助費該当値テキスト"/>
        <xdr:cNvSpPr txBox="1"/>
      </xdr:nvSpPr>
      <xdr:spPr>
        <a:xfrm>
          <a:off x="4686300" y="1596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60455</xdr:rowOff>
    </xdr:from>
    <xdr:to>
      <xdr:col>20</xdr:col>
      <xdr:colOff>38100</xdr:colOff>
      <xdr:row>93</xdr:row>
      <xdr:rowOff>162055</xdr:rowOff>
    </xdr:to>
    <xdr:sp macro="" textlink="">
      <xdr:nvSpPr>
        <xdr:cNvPr id="257" name="楕円 256"/>
        <xdr:cNvSpPr/>
      </xdr:nvSpPr>
      <xdr:spPr>
        <a:xfrm>
          <a:off x="3746500" y="160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7132</xdr:rowOff>
    </xdr:from>
    <xdr:ext cx="599010" cy="259045"/>
    <xdr:sp macro="" textlink="">
      <xdr:nvSpPr>
        <xdr:cNvPr id="258" name="テキスト ボックス 257"/>
        <xdr:cNvSpPr txBox="1"/>
      </xdr:nvSpPr>
      <xdr:spPr>
        <a:xfrm>
          <a:off x="3497795" y="1578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126510</xdr:rowOff>
    </xdr:from>
    <xdr:to>
      <xdr:col>15</xdr:col>
      <xdr:colOff>101600</xdr:colOff>
      <xdr:row>95</xdr:row>
      <xdr:rowOff>56660</xdr:rowOff>
    </xdr:to>
    <xdr:sp macro="" textlink="">
      <xdr:nvSpPr>
        <xdr:cNvPr id="259" name="楕円 258"/>
        <xdr:cNvSpPr/>
      </xdr:nvSpPr>
      <xdr:spPr>
        <a:xfrm>
          <a:off x="2857500" y="16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73187</xdr:rowOff>
    </xdr:from>
    <xdr:ext cx="599010" cy="259045"/>
    <xdr:sp macro="" textlink="">
      <xdr:nvSpPr>
        <xdr:cNvPr id="260" name="テキスト ボックス 259"/>
        <xdr:cNvSpPr txBox="1"/>
      </xdr:nvSpPr>
      <xdr:spPr>
        <a:xfrm>
          <a:off x="2608795" y="1601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131496</xdr:rowOff>
    </xdr:from>
    <xdr:to>
      <xdr:col>10</xdr:col>
      <xdr:colOff>165100</xdr:colOff>
      <xdr:row>95</xdr:row>
      <xdr:rowOff>61646</xdr:rowOff>
    </xdr:to>
    <xdr:sp macro="" textlink="">
      <xdr:nvSpPr>
        <xdr:cNvPr id="261" name="楕円 260"/>
        <xdr:cNvSpPr/>
      </xdr:nvSpPr>
      <xdr:spPr>
        <a:xfrm>
          <a:off x="1968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78173</xdr:rowOff>
    </xdr:from>
    <xdr:ext cx="599010" cy="259045"/>
    <xdr:sp macro="" textlink="">
      <xdr:nvSpPr>
        <xdr:cNvPr id="262" name="テキスト ボックス 261"/>
        <xdr:cNvSpPr txBox="1"/>
      </xdr:nvSpPr>
      <xdr:spPr>
        <a:xfrm>
          <a:off x="1719795" y="16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12308</xdr:rowOff>
    </xdr:from>
    <xdr:to>
      <xdr:col>6</xdr:col>
      <xdr:colOff>38100</xdr:colOff>
      <xdr:row>95</xdr:row>
      <xdr:rowOff>113908</xdr:rowOff>
    </xdr:to>
    <xdr:sp macro="" textlink="">
      <xdr:nvSpPr>
        <xdr:cNvPr id="263" name="楕円 262"/>
        <xdr:cNvSpPr/>
      </xdr:nvSpPr>
      <xdr:spPr>
        <a:xfrm>
          <a:off x="1079500" y="163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130435</xdr:rowOff>
    </xdr:from>
    <xdr:ext cx="599010" cy="259045"/>
    <xdr:sp macro="" textlink="">
      <xdr:nvSpPr>
        <xdr:cNvPr id="264" name="テキスト ボックス 263"/>
        <xdr:cNvSpPr txBox="1"/>
      </xdr:nvSpPr>
      <xdr:spPr>
        <a:xfrm>
          <a:off x="830795" y="1607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72172</xdr:rowOff>
    </xdr:from>
    <xdr:to>
      <xdr:col>55</xdr:col>
      <xdr:colOff>0</xdr:colOff>
      <xdr:row>34</xdr:row>
      <xdr:rowOff>133383</xdr:rowOff>
    </xdr:to>
    <xdr:cxnSp macro="">
      <xdr:nvCxnSpPr>
        <xdr:cNvPr id="293" name="直線コネクタ 292"/>
        <xdr:cNvCxnSpPr/>
      </xdr:nvCxnSpPr>
      <xdr:spPr>
        <a:xfrm flipV="1">
          <a:off x="9639300" y="5901472"/>
          <a:ext cx="8382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22489</xdr:rowOff>
    </xdr:from>
    <xdr:to>
      <xdr:col>50</xdr:col>
      <xdr:colOff>114300</xdr:colOff>
      <xdr:row>34</xdr:row>
      <xdr:rowOff>133383</xdr:rowOff>
    </xdr:to>
    <xdr:cxnSp macro="">
      <xdr:nvCxnSpPr>
        <xdr:cNvPr id="296" name="直線コネクタ 295"/>
        <xdr:cNvCxnSpPr/>
      </xdr:nvCxnSpPr>
      <xdr:spPr>
        <a:xfrm>
          <a:off x="8750300" y="5165989"/>
          <a:ext cx="889000" cy="7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22489</xdr:rowOff>
    </xdr:from>
    <xdr:to>
      <xdr:col>45</xdr:col>
      <xdr:colOff>177800</xdr:colOff>
      <xdr:row>35</xdr:row>
      <xdr:rowOff>50759</xdr:rowOff>
    </xdr:to>
    <xdr:cxnSp macro="">
      <xdr:nvCxnSpPr>
        <xdr:cNvPr id="299" name="直線コネクタ 298"/>
        <xdr:cNvCxnSpPr/>
      </xdr:nvCxnSpPr>
      <xdr:spPr>
        <a:xfrm flipV="1">
          <a:off x="7861300" y="5165989"/>
          <a:ext cx="889000" cy="8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50759</xdr:rowOff>
    </xdr:from>
    <xdr:to>
      <xdr:col>41</xdr:col>
      <xdr:colOff>50800</xdr:colOff>
      <xdr:row>35</xdr:row>
      <xdr:rowOff>96533</xdr:rowOff>
    </xdr:to>
    <xdr:cxnSp macro="">
      <xdr:nvCxnSpPr>
        <xdr:cNvPr id="302" name="直線コネクタ 301"/>
        <xdr:cNvCxnSpPr/>
      </xdr:nvCxnSpPr>
      <xdr:spPr>
        <a:xfrm flipV="1">
          <a:off x="6972300" y="6051509"/>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4" name="テキスト ボックス 303"/>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21372</xdr:rowOff>
    </xdr:from>
    <xdr:to>
      <xdr:col>55</xdr:col>
      <xdr:colOff>50800</xdr:colOff>
      <xdr:row>34</xdr:row>
      <xdr:rowOff>122972</xdr:rowOff>
    </xdr:to>
    <xdr:sp macro="" textlink="">
      <xdr:nvSpPr>
        <xdr:cNvPr id="312" name="楕円 311"/>
        <xdr:cNvSpPr/>
      </xdr:nvSpPr>
      <xdr:spPr>
        <a:xfrm>
          <a:off x="10426700" y="5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44249</xdr:rowOff>
    </xdr:from>
    <xdr:ext cx="599010" cy="259045"/>
    <xdr:sp macro="" textlink="">
      <xdr:nvSpPr>
        <xdr:cNvPr id="313" name="補助費等該当値テキスト"/>
        <xdr:cNvSpPr txBox="1"/>
      </xdr:nvSpPr>
      <xdr:spPr>
        <a:xfrm>
          <a:off x="10528300" y="57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82583</xdr:rowOff>
    </xdr:from>
    <xdr:to>
      <xdr:col>50</xdr:col>
      <xdr:colOff>165100</xdr:colOff>
      <xdr:row>35</xdr:row>
      <xdr:rowOff>12733</xdr:rowOff>
    </xdr:to>
    <xdr:sp macro="" textlink="">
      <xdr:nvSpPr>
        <xdr:cNvPr id="314" name="楕円 313"/>
        <xdr:cNvSpPr/>
      </xdr:nvSpPr>
      <xdr:spPr>
        <a:xfrm>
          <a:off x="9588500" y="59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29260</xdr:rowOff>
    </xdr:from>
    <xdr:ext cx="599010" cy="259045"/>
    <xdr:sp macro="" textlink="">
      <xdr:nvSpPr>
        <xdr:cNvPr id="315" name="テキスト ボックス 314"/>
        <xdr:cNvSpPr txBox="1"/>
      </xdr:nvSpPr>
      <xdr:spPr>
        <a:xfrm>
          <a:off x="9339795" y="568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143139</xdr:rowOff>
    </xdr:from>
    <xdr:to>
      <xdr:col>46</xdr:col>
      <xdr:colOff>38100</xdr:colOff>
      <xdr:row>30</xdr:row>
      <xdr:rowOff>73289</xdr:rowOff>
    </xdr:to>
    <xdr:sp macro="" textlink="">
      <xdr:nvSpPr>
        <xdr:cNvPr id="316" name="楕円 315"/>
        <xdr:cNvSpPr/>
      </xdr:nvSpPr>
      <xdr:spPr>
        <a:xfrm>
          <a:off x="8699500" y="51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89816</xdr:rowOff>
    </xdr:from>
    <xdr:ext cx="599010" cy="259045"/>
    <xdr:sp macro="" textlink="">
      <xdr:nvSpPr>
        <xdr:cNvPr id="317" name="テキスト ボックス 316"/>
        <xdr:cNvSpPr txBox="1"/>
      </xdr:nvSpPr>
      <xdr:spPr>
        <a:xfrm>
          <a:off x="8450795" y="48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171409</xdr:rowOff>
    </xdr:from>
    <xdr:to>
      <xdr:col>41</xdr:col>
      <xdr:colOff>101600</xdr:colOff>
      <xdr:row>35</xdr:row>
      <xdr:rowOff>101559</xdr:rowOff>
    </xdr:to>
    <xdr:sp macro="" textlink="">
      <xdr:nvSpPr>
        <xdr:cNvPr id="318" name="楕円 317"/>
        <xdr:cNvSpPr/>
      </xdr:nvSpPr>
      <xdr:spPr>
        <a:xfrm>
          <a:off x="7810500" y="60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118086</xdr:rowOff>
    </xdr:from>
    <xdr:ext cx="534377" cy="259045"/>
    <xdr:sp macro="" textlink="">
      <xdr:nvSpPr>
        <xdr:cNvPr id="319" name="テキスト ボックス 318"/>
        <xdr:cNvSpPr txBox="1"/>
      </xdr:nvSpPr>
      <xdr:spPr>
        <a:xfrm>
          <a:off x="7594111" y="57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45733</xdr:rowOff>
    </xdr:from>
    <xdr:to>
      <xdr:col>36</xdr:col>
      <xdr:colOff>165100</xdr:colOff>
      <xdr:row>35</xdr:row>
      <xdr:rowOff>147333</xdr:rowOff>
    </xdr:to>
    <xdr:sp macro="" textlink="">
      <xdr:nvSpPr>
        <xdr:cNvPr id="320" name="楕円 319"/>
        <xdr:cNvSpPr/>
      </xdr:nvSpPr>
      <xdr:spPr>
        <a:xfrm>
          <a:off x="6921500" y="60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163860</xdr:rowOff>
    </xdr:from>
    <xdr:ext cx="534377" cy="259045"/>
    <xdr:sp macro="" textlink="">
      <xdr:nvSpPr>
        <xdr:cNvPr id="321" name="テキスト ボックス 320"/>
        <xdr:cNvSpPr txBox="1"/>
      </xdr:nvSpPr>
      <xdr:spPr>
        <a:xfrm>
          <a:off x="6705111" y="58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40374</xdr:rowOff>
    </xdr:from>
    <xdr:to>
      <xdr:col>55</xdr:col>
      <xdr:colOff>0</xdr:colOff>
      <xdr:row>55</xdr:row>
      <xdr:rowOff>72784</xdr:rowOff>
    </xdr:to>
    <xdr:cxnSp macro="">
      <xdr:nvCxnSpPr>
        <xdr:cNvPr id="351" name="直線コネクタ 350"/>
        <xdr:cNvCxnSpPr/>
      </xdr:nvCxnSpPr>
      <xdr:spPr>
        <a:xfrm flipV="1">
          <a:off x="9639300" y="9127224"/>
          <a:ext cx="838200" cy="3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2" name="普通建設事業費平均値テキスト"/>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33210</xdr:rowOff>
    </xdr:from>
    <xdr:to>
      <xdr:col>50</xdr:col>
      <xdr:colOff>114300</xdr:colOff>
      <xdr:row>55</xdr:row>
      <xdr:rowOff>72784</xdr:rowOff>
    </xdr:to>
    <xdr:cxnSp macro="">
      <xdr:nvCxnSpPr>
        <xdr:cNvPr id="354" name="直線コネクタ 353"/>
        <xdr:cNvCxnSpPr/>
      </xdr:nvCxnSpPr>
      <xdr:spPr>
        <a:xfrm>
          <a:off x="8750300" y="8948610"/>
          <a:ext cx="889000" cy="5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33210</xdr:rowOff>
    </xdr:from>
    <xdr:to>
      <xdr:col>45</xdr:col>
      <xdr:colOff>177800</xdr:colOff>
      <xdr:row>53</xdr:row>
      <xdr:rowOff>109118</xdr:rowOff>
    </xdr:to>
    <xdr:cxnSp macro="">
      <xdr:nvCxnSpPr>
        <xdr:cNvPr id="357" name="直線コネクタ 356"/>
        <xdr:cNvCxnSpPr/>
      </xdr:nvCxnSpPr>
      <xdr:spPr>
        <a:xfrm flipV="1">
          <a:off x="7861300" y="8948610"/>
          <a:ext cx="889000" cy="2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109118</xdr:rowOff>
    </xdr:from>
    <xdr:to>
      <xdr:col>41</xdr:col>
      <xdr:colOff>50800</xdr:colOff>
      <xdr:row>56</xdr:row>
      <xdr:rowOff>67425</xdr:rowOff>
    </xdr:to>
    <xdr:cxnSp macro="">
      <xdr:nvCxnSpPr>
        <xdr:cNvPr id="360" name="直線コネクタ 359"/>
        <xdr:cNvCxnSpPr/>
      </xdr:nvCxnSpPr>
      <xdr:spPr>
        <a:xfrm flipV="1">
          <a:off x="6972300" y="9195968"/>
          <a:ext cx="889000" cy="4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4" name="テキスト ボックス 363"/>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161024</xdr:rowOff>
    </xdr:from>
    <xdr:to>
      <xdr:col>55</xdr:col>
      <xdr:colOff>50800</xdr:colOff>
      <xdr:row>53</xdr:row>
      <xdr:rowOff>91174</xdr:rowOff>
    </xdr:to>
    <xdr:sp macro="" textlink="">
      <xdr:nvSpPr>
        <xdr:cNvPr id="370" name="楕円 369"/>
        <xdr:cNvSpPr/>
      </xdr:nvSpPr>
      <xdr:spPr>
        <a:xfrm>
          <a:off x="10426700" y="90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12451</xdr:rowOff>
    </xdr:from>
    <xdr:ext cx="599010" cy="259045"/>
    <xdr:sp macro="" textlink="">
      <xdr:nvSpPr>
        <xdr:cNvPr id="371" name="普通建設事業費該当値テキスト"/>
        <xdr:cNvSpPr txBox="1"/>
      </xdr:nvSpPr>
      <xdr:spPr>
        <a:xfrm>
          <a:off x="10528300" y="89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21984</xdr:rowOff>
    </xdr:from>
    <xdr:to>
      <xdr:col>50</xdr:col>
      <xdr:colOff>165100</xdr:colOff>
      <xdr:row>55</xdr:row>
      <xdr:rowOff>123584</xdr:rowOff>
    </xdr:to>
    <xdr:sp macro="" textlink="">
      <xdr:nvSpPr>
        <xdr:cNvPr id="372" name="楕円 371"/>
        <xdr:cNvSpPr/>
      </xdr:nvSpPr>
      <xdr:spPr>
        <a:xfrm>
          <a:off x="9588500" y="94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140111</xdr:rowOff>
    </xdr:from>
    <xdr:ext cx="534377" cy="259045"/>
    <xdr:sp macro="" textlink="">
      <xdr:nvSpPr>
        <xdr:cNvPr id="373" name="テキスト ボックス 372"/>
        <xdr:cNvSpPr txBox="1"/>
      </xdr:nvSpPr>
      <xdr:spPr>
        <a:xfrm>
          <a:off x="9372111" y="922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153860</xdr:rowOff>
    </xdr:from>
    <xdr:to>
      <xdr:col>46</xdr:col>
      <xdr:colOff>38100</xdr:colOff>
      <xdr:row>52</xdr:row>
      <xdr:rowOff>84010</xdr:rowOff>
    </xdr:to>
    <xdr:sp macro="" textlink="">
      <xdr:nvSpPr>
        <xdr:cNvPr id="374" name="楕円 373"/>
        <xdr:cNvSpPr/>
      </xdr:nvSpPr>
      <xdr:spPr>
        <a:xfrm>
          <a:off x="8699500" y="88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100537</xdr:rowOff>
    </xdr:from>
    <xdr:ext cx="599010" cy="259045"/>
    <xdr:sp macro="" textlink="">
      <xdr:nvSpPr>
        <xdr:cNvPr id="375" name="テキスト ボックス 374"/>
        <xdr:cNvSpPr txBox="1"/>
      </xdr:nvSpPr>
      <xdr:spPr>
        <a:xfrm>
          <a:off x="8450795" y="867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58318</xdr:rowOff>
    </xdr:from>
    <xdr:to>
      <xdr:col>41</xdr:col>
      <xdr:colOff>101600</xdr:colOff>
      <xdr:row>53</xdr:row>
      <xdr:rowOff>159918</xdr:rowOff>
    </xdr:to>
    <xdr:sp macro="" textlink="">
      <xdr:nvSpPr>
        <xdr:cNvPr id="376" name="楕円 375"/>
        <xdr:cNvSpPr/>
      </xdr:nvSpPr>
      <xdr:spPr>
        <a:xfrm>
          <a:off x="7810500" y="91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4995</xdr:rowOff>
    </xdr:from>
    <xdr:ext cx="599010" cy="259045"/>
    <xdr:sp macro="" textlink="">
      <xdr:nvSpPr>
        <xdr:cNvPr id="377" name="テキスト ボックス 376"/>
        <xdr:cNvSpPr txBox="1"/>
      </xdr:nvSpPr>
      <xdr:spPr>
        <a:xfrm>
          <a:off x="7561795" y="89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16625</xdr:rowOff>
    </xdr:from>
    <xdr:to>
      <xdr:col>36</xdr:col>
      <xdr:colOff>165100</xdr:colOff>
      <xdr:row>56</xdr:row>
      <xdr:rowOff>118225</xdr:rowOff>
    </xdr:to>
    <xdr:sp macro="" textlink="">
      <xdr:nvSpPr>
        <xdr:cNvPr id="378" name="楕円 377"/>
        <xdr:cNvSpPr/>
      </xdr:nvSpPr>
      <xdr:spPr>
        <a:xfrm>
          <a:off x="6921500" y="9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109352</xdr:rowOff>
    </xdr:from>
    <xdr:ext cx="534377" cy="259045"/>
    <xdr:sp macro="" textlink="">
      <xdr:nvSpPr>
        <xdr:cNvPr id="379" name="テキスト ボックス 378"/>
        <xdr:cNvSpPr txBox="1"/>
      </xdr:nvSpPr>
      <xdr:spPr>
        <a:xfrm>
          <a:off x="6705111"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62561</xdr:rowOff>
    </xdr:from>
    <xdr:to>
      <xdr:col>55</xdr:col>
      <xdr:colOff>0</xdr:colOff>
      <xdr:row>78</xdr:row>
      <xdr:rowOff>53315</xdr:rowOff>
    </xdr:to>
    <xdr:cxnSp macro="">
      <xdr:nvCxnSpPr>
        <xdr:cNvPr id="408" name="直線コネクタ 407"/>
        <xdr:cNvCxnSpPr/>
      </xdr:nvCxnSpPr>
      <xdr:spPr>
        <a:xfrm>
          <a:off x="9639300" y="13264211"/>
          <a:ext cx="838200" cy="1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30950</xdr:rowOff>
    </xdr:from>
    <xdr:to>
      <xdr:col>50</xdr:col>
      <xdr:colOff>114300</xdr:colOff>
      <xdr:row>77</xdr:row>
      <xdr:rowOff>62561</xdr:rowOff>
    </xdr:to>
    <xdr:cxnSp macro="">
      <xdr:nvCxnSpPr>
        <xdr:cNvPr id="411" name="直線コネクタ 410"/>
        <xdr:cNvCxnSpPr/>
      </xdr:nvCxnSpPr>
      <xdr:spPr>
        <a:xfrm>
          <a:off x="8750300" y="13232600"/>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30950</xdr:rowOff>
    </xdr:from>
    <xdr:to>
      <xdr:col>45</xdr:col>
      <xdr:colOff>177800</xdr:colOff>
      <xdr:row>78</xdr:row>
      <xdr:rowOff>132753</xdr:rowOff>
    </xdr:to>
    <xdr:cxnSp macro="">
      <xdr:nvCxnSpPr>
        <xdr:cNvPr id="414" name="直線コネクタ 413"/>
        <xdr:cNvCxnSpPr/>
      </xdr:nvCxnSpPr>
      <xdr:spPr>
        <a:xfrm flipV="1">
          <a:off x="7861300" y="13232600"/>
          <a:ext cx="889000" cy="2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6" name="テキスト ボックス 415"/>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132753</xdr:rowOff>
    </xdr:from>
    <xdr:to>
      <xdr:col>41</xdr:col>
      <xdr:colOff>50800</xdr:colOff>
      <xdr:row>79</xdr:row>
      <xdr:rowOff>19749</xdr:rowOff>
    </xdr:to>
    <xdr:cxnSp macro="">
      <xdr:nvCxnSpPr>
        <xdr:cNvPr id="417" name="直線コネクタ 416"/>
        <xdr:cNvCxnSpPr/>
      </xdr:nvCxnSpPr>
      <xdr:spPr>
        <a:xfrm flipV="1">
          <a:off x="6972300" y="13505853"/>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2515</xdr:rowOff>
    </xdr:from>
    <xdr:to>
      <xdr:col>55</xdr:col>
      <xdr:colOff>50800</xdr:colOff>
      <xdr:row>78</xdr:row>
      <xdr:rowOff>104115</xdr:rowOff>
    </xdr:to>
    <xdr:sp macro="" textlink="">
      <xdr:nvSpPr>
        <xdr:cNvPr id="427" name="楕円 426"/>
        <xdr:cNvSpPr/>
      </xdr:nvSpPr>
      <xdr:spPr>
        <a:xfrm>
          <a:off x="10426700" y="133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152392</xdr:rowOff>
    </xdr:from>
    <xdr:ext cx="534377" cy="259045"/>
    <xdr:sp macro="" textlink="">
      <xdr:nvSpPr>
        <xdr:cNvPr id="428" name="普通建設事業費 （ うち新規整備　）該当値テキスト"/>
        <xdr:cNvSpPr txBox="1"/>
      </xdr:nvSpPr>
      <xdr:spPr>
        <a:xfrm>
          <a:off x="10528300" y="133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11761</xdr:rowOff>
    </xdr:from>
    <xdr:to>
      <xdr:col>50</xdr:col>
      <xdr:colOff>165100</xdr:colOff>
      <xdr:row>77</xdr:row>
      <xdr:rowOff>113361</xdr:rowOff>
    </xdr:to>
    <xdr:sp macro="" textlink="">
      <xdr:nvSpPr>
        <xdr:cNvPr id="429" name="楕円 428"/>
        <xdr:cNvSpPr/>
      </xdr:nvSpPr>
      <xdr:spPr>
        <a:xfrm>
          <a:off x="9588500" y="132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129888</xdr:rowOff>
    </xdr:from>
    <xdr:ext cx="534377" cy="259045"/>
    <xdr:sp macro="" textlink="">
      <xdr:nvSpPr>
        <xdr:cNvPr id="430" name="テキスト ボックス 429"/>
        <xdr:cNvSpPr txBox="1"/>
      </xdr:nvSpPr>
      <xdr:spPr>
        <a:xfrm>
          <a:off x="9372111" y="129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151600</xdr:rowOff>
    </xdr:from>
    <xdr:to>
      <xdr:col>46</xdr:col>
      <xdr:colOff>38100</xdr:colOff>
      <xdr:row>77</xdr:row>
      <xdr:rowOff>81750</xdr:rowOff>
    </xdr:to>
    <xdr:sp macro="" textlink="">
      <xdr:nvSpPr>
        <xdr:cNvPr id="431" name="楕円 430"/>
        <xdr:cNvSpPr/>
      </xdr:nvSpPr>
      <xdr:spPr>
        <a:xfrm>
          <a:off x="8699500" y="131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98277</xdr:rowOff>
    </xdr:from>
    <xdr:ext cx="534377" cy="259045"/>
    <xdr:sp macro="" textlink="">
      <xdr:nvSpPr>
        <xdr:cNvPr id="432" name="テキスト ボックス 431"/>
        <xdr:cNvSpPr txBox="1"/>
      </xdr:nvSpPr>
      <xdr:spPr>
        <a:xfrm>
          <a:off x="8483111" y="129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81953</xdr:rowOff>
    </xdr:from>
    <xdr:to>
      <xdr:col>41</xdr:col>
      <xdr:colOff>101600</xdr:colOff>
      <xdr:row>79</xdr:row>
      <xdr:rowOff>12103</xdr:rowOff>
    </xdr:to>
    <xdr:sp macro="" textlink="">
      <xdr:nvSpPr>
        <xdr:cNvPr id="433" name="楕円 432"/>
        <xdr:cNvSpPr/>
      </xdr:nvSpPr>
      <xdr:spPr>
        <a:xfrm>
          <a:off x="7810500" y="13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3230</xdr:rowOff>
    </xdr:from>
    <xdr:ext cx="469744" cy="259045"/>
    <xdr:sp macro="" textlink="">
      <xdr:nvSpPr>
        <xdr:cNvPr id="434" name="テキスト ボックス 433"/>
        <xdr:cNvSpPr txBox="1"/>
      </xdr:nvSpPr>
      <xdr:spPr>
        <a:xfrm>
          <a:off x="7626428" y="135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140399</xdr:rowOff>
    </xdr:from>
    <xdr:to>
      <xdr:col>36</xdr:col>
      <xdr:colOff>165100</xdr:colOff>
      <xdr:row>79</xdr:row>
      <xdr:rowOff>70549</xdr:rowOff>
    </xdr:to>
    <xdr:sp macro="" textlink="">
      <xdr:nvSpPr>
        <xdr:cNvPr id="435" name="楕円 434"/>
        <xdr:cNvSpPr/>
      </xdr:nvSpPr>
      <xdr:spPr>
        <a:xfrm>
          <a:off x="6921500" y="135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61676</xdr:rowOff>
    </xdr:from>
    <xdr:ext cx="469744" cy="259045"/>
    <xdr:sp macro="" textlink="">
      <xdr:nvSpPr>
        <xdr:cNvPr id="436" name="テキスト ボックス 435"/>
        <xdr:cNvSpPr txBox="1"/>
      </xdr:nvSpPr>
      <xdr:spPr>
        <a:xfrm>
          <a:off x="6737428" y="136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158249</xdr:rowOff>
    </xdr:from>
    <xdr:to>
      <xdr:col>55</xdr:col>
      <xdr:colOff>0</xdr:colOff>
      <xdr:row>94</xdr:row>
      <xdr:rowOff>158249</xdr:rowOff>
    </xdr:to>
    <xdr:cxnSp macro="">
      <xdr:nvCxnSpPr>
        <xdr:cNvPr id="467" name="直線コネクタ 466"/>
        <xdr:cNvCxnSpPr/>
      </xdr:nvCxnSpPr>
      <xdr:spPr>
        <a:xfrm flipV="1">
          <a:off x="9639300" y="1593164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39393</xdr:rowOff>
    </xdr:from>
    <xdr:to>
      <xdr:col>50</xdr:col>
      <xdr:colOff>114300</xdr:colOff>
      <xdr:row>94</xdr:row>
      <xdr:rowOff>158249</xdr:rowOff>
    </xdr:to>
    <xdr:cxnSp macro="">
      <xdr:nvCxnSpPr>
        <xdr:cNvPr id="470" name="直線コネクタ 469"/>
        <xdr:cNvCxnSpPr/>
      </xdr:nvCxnSpPr>
      <xdr:spPr>
        <a:xfrm>
          <a:off x="8750300" y="15641343"/>
          <a:ext cx="889000" cy="6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2" name="テキスト ボックス 471"/>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116334</xdr:rowOff>
    </xdr:from>
    <xdr:to>
      <xdr:col>45</xdr:col>
      <xdr:colOff>177800</xdr:colOff>
      <xdr:row>91</xdr:row>
      <xdr:rowOff>39393</xdr:rowOff>
    </xdr:to>
    <xdr:cxnSp macro="">
      <xdr:nvCxnSpPr>
        <xdr:cNvPr id="473" name="直線コネクタ 472"/>
        <xdr:cNvCxnSpPr/>
      </xdr:nvCxnSpPr>
      <xdr:spPr>
        <a:xfrm>
          <a:off x="7861300" y="15546834"/>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5" name="テキスト ボックス 474"/>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116334</xdr:rowOff>
    </xdr:from>
    <xdr:to>
      <xdr:col>41</xdr:col>
      <xdr:colOff>50800</xdr:colOff>
      <xdr:row>93</xdr:row>
      <xdr:rowOff>105411</xdr:rowOff>
    </xdr:to>
    <xdr:cxnSp macro="">
      <xdr:nvCxnSpPr>
        <xdr:cNvPr id="476" name="直線コネクタ 475"/>
        <xdr:cNvCxnSpPr/>
      </xdr:nvCxnSpPr>
      <xdr:spPr>
        <a:xfrm flipV="1">
          <a:off x="6972300" y="15546834"/>
          <a:ext cx="889000" cy="50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107449</xdr:rowOff>
    </xdr:from>
    <xdr:to>
      <xdr:col>55</xdr:col>
      <xdr:colOff>50800</xdr:colOff>
      <xdr:row>93</xdr:row>
      <xdr:rowOff>37599</xdr:rowOff>
    </xdr:to>
    <xdr:sp macro="" textlink="">
      <xdr:nvSpPr>
        <xdr:cNvPr id="486" name="楕円 485"/>
        <xdr:cNvSpPr/>
      </xdr:nvSpPr>
      <xdr:spPr>
        <a:xfrm>
          <a:off x="10426700" y="158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130326</xdr:rowOff>
    </xdr:from>
    <xdr:ext cx="534377" cy="259045"/>
    <xdr:sp macro="" textlink="">
      <xdr:nvSpPr>
        <xdr:cNvPr id="487" name="普通建設事業費 （ うち更新整備　）該当値テキスト"/>
        <xdr:cNvSpPr txBox="1"/>
      </xdr:nvSpPr>
      <xdr:spPr>
        <a:xfrm>
          <a:off x="10528300" y="157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107449</xdr:rowOff>
    </xdr:from>
    <xdr:to>
      <xdr:col>50</xdr:col>
      <xdr:colOff>165100</xdr:colOff>
      <xdr:row>95</xdr:row>
      <xdr:rowOff>37599</xdr:rowOff>
    </xdr:to>
    <xdr:sp macro="" textlink="">
      <xdr:nvSpPr>
        <xdr:cNvPr id="488" name="楕円 487"/>
        <xdr:cNvSpPr/>
      </xdr:nvSpPr>
      <xdr:spPr>
        <a:xfrm>
          <a:off x="9588500" y="162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54126</xdr:rowOff>
    </xdr:from>
    <xdr:ext cx="534377" cy="259045"/>
    <xdr:sp macro="" textlink="">
      <xdr:nvSpPr>
        <xdr:cNvPr id="489" name="テキスト ボックス 488"/>
        <xdr:cNvSpPr txBox="1"/>
      </xdr:nvSpPr>
      <xdr:spPr>
        <a:xfrm>
          <a:off x="9372111" y="159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160043</xdr:rowOff>
    </xdr:from>
    <xdr:to>
      <xdr:col>46</xdr:col>
      <xdr:colOff>38100</xdr:colOff>
      <xdr:row>91</xdr:row>
      <xdr:rowOff>90193</xdr:rowOff>
    </xdr:to>
    <xdr:sp macro="" textlink="">
      <xdr:nvSpPr>
        <xdr:cNvPr id="490" name="楕円 489"/>
        <xdr:cNvSpPr/>
      </xdr:nvSpPr>
      <xdr:spPr>
        <a:xfrm>
          <a:off x="8699500" y="155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106720</xdr:rowOff>
    </xdr:from>
    <xdr:ext cx="534377" cy="259045"/>
    <xdr:sp macro="" textlink="">
      <xdr:nvSpPr>
        <xdr:cNvPr id="491" name="テキスト ボックス 490"/>
        <xdr:cNvSpPr txBox="1"/>
      </xdr:nvSpPr>
      <xdr:spPr>
        <a:xfrm>
          <a:off x="8483111" y="153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65534</xdr:rowOff>
    </xdr:from>
    <xdr:to>
      <xdr:col>41</xdr:col>
      <xdr:colOff>101600</xdr:colOff>
      <xdr:row>90</xdr:row>
      <xdr:rowOff>167134</xdr:rowOff>
    </xdr:to>
    <xdr:sp macro="" textlink="">
      <xdr:nvSpPr>
        <xdr:cNvPr id="492" name="楕円 491"/>
        <xdr:cNvSpPr/>
      </xdr:nvSpPr>
      <xdr:spPr>
        <a:xfrm>
          <a:off x="7810500" y="154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12211</xdr:rowOff>
    </xdr:from>
    <xdr:ext cx="534377" cy="259045"/>
    <xdr:sp macro="" textlink="">
      <xdr:nvSpPr>
        <xdr:cNvPr id="493" name="テキスト ボックス 492"/>
        <xdr:cNvSpPr txBox="1"/>
      </xdr:nvSpPr>
      <xdr:spPr>
        <a:xfrm>
          <a:off x="7594111" y="152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54611</xdr:rowOff>
    </xdr:from>
    <xdr:to>
      <xdr:col>36</xdr:col>
      <xdr:colOff>165100</xdr:colOff>
      <xdr:row>93</xdr:row>
      <xdr:rowOff>156211</xdr:rowOff>
    </xdr:to>
    <xdr:sp macro="" textlink="">
      <xdr:nvSpPr>
        <xdr:cNvPr id="494" name="楕円 493"/>
        <xdr:cNvSpPr/>
      </xdr:nvSpPr>
      <xdr:spPr>
        <a:xfrm>
          <a:off x="6921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1288</xdr:rowOff>
    </xdr:from>
    <xdr:ext cx="534377" cy="259045"/>
    <xdr:sp macro="" textlink="">
      <xdr:nvSpPr>
        <xdr:cNvPr id="495" name="テキスト ボックス 494"/>
        <xdr:cNvSpPr txBox="1"/>
      </xdr:nvSpPr>
      <xdr:spPr>
        <a:xfrm>
          <a:off x="6705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4293</xdr:rowOff>
    </xdr:from>
    <xdr:to>
      <xdr:col>85</xdr:col>
      <xdr:colOff>127000</xdr:colOff>
      <xdr:row>39</xdr:row>
      <xdr:rowOff>44374</xdr:rowOff>
    </xdr:to>
    <xdr:cxnSp macro="">
      <xdr:nvCxnSpPr>
        <xdr:cNvPr id="524" name="直線コネクタ 523"/>
        <xdr:cNvCxnSpPr/>
      </xdr:nvCxnSpPr>
      <xdr:spPr>
        <a:xfrm flipV="1">
          <a:off x="15481300" y="6690843"/>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32677</xdr:rowOff>
    </xdr:from>
    <xdr:to>
      <xdr:col>81</xdr:col>
      <xdr:colOff>50800</xdr:colOff>
      <xdr:row>39</xdr:row>
      <xdr:rowOff>44374</xdr:rowOff>
    </xdr:to>
    <xdr:cxnSp macro="">
      <xdr:nvCxnSpPr>
        <xdr:cNvPr id="527" name="直線コネクタ 526"/>
        <xdr:cNvCxnSpPr/>
      </xdr:nvCxnSpPr>
      <xdr:spPr>
        <a:xfrm>
          <a:off x="14592300" y="6719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32677</xdr:rowOff>
    </xdr:from>
    <xdr:to>
      <xdr:col>76</xdr:col>
      <xdr:colOff>114300</xdr:colOff>
      <xdr:row>39</xdr:row>
      <xdr:rowOff>36068</xdr:rowOff>
    </xdr:to>
    <xdr:cxnSp macro="">
      <xdr:nvCxnSpPr>
        <xdr:cNvPr id="530" name="直線コネクタ 529"/>
        <xdr:cNvCxnSpPr/>
      </xdr:nvCxnSpPr>
      <xdr:spPr>
        <a:xfrm flipV="1">
          <a:off x="13703300" y="6719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32296</xdr:rowOff>
    </xdr:from>
    <xdr:to>
      <xdr:col>71</xdr:col>
      <xdr:colOff>177800</xdr:colOff>
      <xdr:row>39</xdr:row>
      <xdr:rowOff>36068</xdr:rowOff>
    </xdr:to>
    <xdr:cxnSp macro="">
      <xdr:nvCxnSpPr>
        <xdr:cNvPr id="533" name="直線コネクタ 532"/>
        <xdr:cNvCxnSpPr/>
      </xdr:nvCxnSpPr>
      <xdr:spPr>
        <a:xfrm>
          <a:off x="12814300" y="671884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5" name="テキスト ボックス 534"/>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7" name="テキスト ボックス 536"/>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124943</xdr:rowOff>
    </xdr:from>
    <xdr:to>
      <xdr:col>85</xdr:col>
      <xdr:colOff>177800</xdr:colOff>
      <xdr:row>39</xdr:row>
      <xdr:rowOff>55093</xdr:rowOff>
    </xdr:to>
    <xdr:sp macro="" textlink="">
      <xdr:nvSpPr>
        <xdr:cNvPr id="543" name="楕円 542"/>
        <xdr:cNvSpPr/>
      </xdr:nvSpPr>
      <xdr:spPr>
        <a:xfrm>
          <a:off x="16268700" y="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39870</xdr:rowOff>
    </xdr:from>
    <xdr:ext cx="469744" cy="259045"/>
    <xdr:sp macro="" textlink="">
      <xdr:nvSpPr>
        <xdr:cNvPr id="544" name="災害復旧事業費該当値テキスト"/>
        <xdr:cNvSpPr txBox="1"/>
      </xdr:nvSpPr>
      <xdr:spPr>
        <a:xfrm>
          <a:off x="16370300" y="65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45" name="楕円 544"/>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46" name="テキスト ボックス 545"/>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153327</xdr:rowOff>
    </xdr:from>
    <xdr:to>
      <xdr:col>76</xdr:col>
      <xdr:colOff>165100</xdr:colOff>
      <xdr:row>39</xdr:row>
      <xdr:rowOff>83477</xdr:rowOff>
    </xdr:to>
    <xdr:sp macro="" textlink="">
      <xdr:nvSpPr>
        <xdr:cNvPr id="547" name="楕円 546"/>
        <xdr:cNvSpPr/>
      </xdr:nvSpPr>
      <xdr:spPr>
        <a:xfrm>
          <a:off x="14541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74604</xdr:rowOff>
    </xdr:from>
    <xdr:ext cx="378565" cy="259045"/>
    <xdr:sp macro="" textlink="">
      <xdr:nvSpPr>
        <xdr:cNvPr id="548" name="テキスト ボックス 547"/>
        <xdr:cNvSpPr txBox="1"/>
      </xdr:nvSpPr>
      <xdr:spPr>
        <a:xfrm>
          <a:off x="14403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156718</xdr:rowOff>
    </xdr:from>
    <xdr:to>
      <xdr:col>72</xdr:col>
      <xdr:colOff>38100</xdr:colOff>
      <xdr:row>39</xdr:row>
      <xdr:rowOff>86868</xdr:rowOff>
    </xdr:to>
    <xdr:sp macro="" textlink="">
      <xdr:nvSpPr>
        <xdr:cNvPr id="549" name="楕円 548"/>
        <xdr:cNvSpPr/>
      </xdr:nvSpPr>
      <xdr:spPr>
        <a:xfrm>
          <a:off x="1365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77995</xdr:rowOff>
    </xdr:from>
    <xdr:ext cx="378565" cy="259045"/>
    <xdr:sp macro="" textlink="">
      <xdr:nvSpPr>
        <xdr:cNvPr id="550" name="テキスト ボックス 549"/>
        <xdr:cNvSpPr txBox="1"/>
      </xdr:nvSpPr>
      <xdr:spPr>
        <a:xfrm>
          <a:off x="13514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152946</xdr:rowOff>
    </xdr:from>
    <xdr:to>
      <xdr:col>67</xdr:col>
      <xdr:colOff>101600</xdr:colOff>
      <xdr:row>39</xdr:row>
      <xdr:rowOff>83096</xdr:rowOff>
    </xdr:to>
    <xdr:sp macro="" textlink="">
      <xdr:nvSpPr>
        <xdr:cNvPr id="551" name="楕円 550"/>
        <xdr:cNvSpPr/>
      </xdr:nvSpPr>
      <xdr:spPr>
        <a:xfrm>
          <a:off x="12763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74223</xdr:rowOff>
    </xdr:from>
    <xdr:ext cx="378565" cy="259045"/>
    <xdr:sp macro="" textlink="">
      <xdr:nvSpPr>
        <xdr:cNvPr id="552" name="テキスト ボックス 551"/>
        <xdr:cNvSpPr txBox="1"/>
      </xdr:nvSpPr>
      <xdr:spPr>
        <a:xfrm>
          <a:off x="12625017" y="676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130784</xdr:rowOff>
    </xdr:from>
    <xdr:to>
      <xdr:col>85</xdr:col>
      <xdr:colOff>127000</xdr:colOff>
      <xdr:row>77</xdr:row>
      <xdr:rowOff>25515</xdr:rowOff>
    </xdr:to>
    <xdr:cxnSp macro="">
      <xdr:nvCxnSpPr>
        <xdr:cNvPr id="633" name="直線コネクタ 632"/>
        <xdr:cNvCxnSpPr/>
      </xdr:nvCxnSpPr>
      <xdr:spPr>
        <a:xfrm flipV="1">
          <a:off x="15481300" y="13160984"/>
          <a:ext cx="8382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4"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25515</xdr:rowOff>
    </xdr:from>
    <xdr:to>
      <xdr:col>81</xdr:col>
      <xdr:colOff>50800</xdr:colOff>
      <xdr:row>77</xdr:row>
      <xdr:rowOff>34789</xdr:rowOff>
    </xdr:to>
    <xdr:cxnSp macro="">
      <xdr:nvCxnSpPr>
        <xdr:cNvPr id="636" name="直線コネクタ 635"/>
        <xdr:cNvCxnSpPr/>
      </xdr:nvCxnSpPr>
      <xdr:spPr>
        <a:xfrm flipV="1">
          <a:off x="14592300" y="13227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8" name="テキスト ボックス 637"/>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12745</xdr:rowOff>
    </xdr:from>
    <xdr:to>
      <xdr:col>76</xdr:col>
      <xdr:colOff>114300</xdr:colOff>
      <xdr:row>77</xdr:row>
      <xdr:rowOff>34789</xdr:rowOff>
    </xdr:to>
    <xdr:cxnSp macro="">
      <xdr:nvCxnSpPr>
        <xdr:cNvPr id="639" name="直線コネクタ 638"/>
        <xdr:cNvCxnSpPr/>
      </xdr:nvCxnSpPr>
      <xdr:spPr>
        <a:xfrm>
          <a:off x="13703300" y="13214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1" name="テキスト ボックス 640"/>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137398</xdr:rowOff>
    </xdr:from>
    <xdr:to>
      <xdr:col>71</xdr:col>
      <xdr:colOff>177800</xdr:colOff>
      <xdr:row>77</xdr:row>
      <xdr:rowOff>12745</xdr:rowOff>
    </xdr:to>
    <xdr:cxnSp macro="">
      <xdr:nvCxnSpPr>
        <xdr:cNvPr id="642" name="直線コネクタ 641"/>
        <xdr:cNvCxnSpPr/>
      </xdr:nvCxnSpPr>
      <xdr:spPr>
        <a:xfrm>
          <a:off x="12814300" y="13167598"/>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4" name="テキスト ボックス 643"/>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6" name="テキスト ボックス 645"/>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79984</xdr:rowOff>
    </xdr:from>
    <xdr:to>
      <xdr:col>85</xdr:col>
      <xdr:colOff>177800</xdr:colOff>
      <xdr:row>77</xdr:row>
      <xdr:rowOff>10134</xdr:rowOff>
    </xdr:to>
    <xdr:sp macro="" textlink="">
      <xdr:nvSpPr>
        <xdr:cNvPr id="652" name="楕円 651"/>
        <xdr:cNvSpPr/>
      </xdr:nvSpPr>
      <xdr:spPr>
        <a:xfrm>
          <a:off x="16268700" y="131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58411</xdr:rowOff>
    </xdr:from>
    <xdr:ext cx="534377" cy="259045"/>
    <xdr:sp macro="" textlink="">
      <xdr:nvSpPr>
        <xdr:cNvPr id="653" name="公債費該当値テキスト"/>
        <xdr:cNvSpPr txBox="1"/>
      </xdr:nvSpPr>
      <xdr:spPr>
        <a:xfrm>
          <a:off x="16370300" y="130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146165</xdr:rowOff>
    </xdr:from>
    <xdr:to>
      <xdr:col>81</xdr:col>
      <xdr:colOff>101600</xdr:colOff>
      <xdr:row>77</xdr:row>
      <xdr:rowOff>76315</xdr:rowOff>
    </xdr:to>
    <xdr:sp macro="" textlink="">
      <xdr:nvSpPr>
        <xdr:cNvPr id="654" name="楕円 653"/>
        <xdr:cNvSpPr/>
      </xdr:nvSpPr>
      <xdr:spPr>
        <a:xfrm>
          <a:off x="15430500" y="131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67442</xdr:rowOff>
    </xdr:from>
    <xdr:ext cx="534377" cy="259045"/>
    <xdr:sp macro="" textlink="">
      <xdr:nvSpPr>
        <xdr:cNvPr id="655" name="テキスト ボックス 654"/>
        <xdr:cNvSpPr txBox="1"/>
      </xdr:nvSpPr>
      <xdr:spPr>
        <a:xfrm>
          <a:off x="15214111" y="132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155439</xdr:rowOff>
    </xdr:from>
    <xdr:to>
      <xdr:col>76</xdr:col>
      <xdr:colOff>165100</xdr:colOff>
      <xdr:row>77</xdr:row>
      <xdr:rowOff>85589</xdr:rowOff>
    </xdr:to>
    <xdr:sp macro="" textlink="">
      <xdr:nvSpPr>
        <xdr:cNvPr id="656" name="楕円 655"/>
        <xdr:cNvSpPr/>
      </xdr:nvSpPr>
      <xdr:spPr>
        <a:xfrm>
          <a:off x="14541500" y="13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76716</xdr:rowOff>
    </xdr:from>
    <xdr:ext cx="534377" cy="259045"/>
    <xdr:sp macro="" textlink="">
      <xdr:nvSpPr>
        <xdr:cNvPr id="657" name="テキスト ボックス 656"/>
        <xdr:cNvSpPr txBox="1"/>
      </xdr:nvSpPr>
      <xdr:spPr>
        <a:xfrm>
          <a:off x="14325111" y="132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133395</xdr:rowOff>
    </xdr:from>
    <xdr:to>
      <xdr:col>72</xdr:col>
      <xdr:colOff>38100</xdr:colOff>
      <xdr:row>77</xdr:row>
      <xdr:rowOff>63545</xdr:rowOff>
    </xdr:to>
    <xdr:sp macro="" textlink="">
      <xdr:nvSpPr>
        <xdr:cNvPr id="658" name="楕円 657"/>
        <xdr:cNvSpPr/>
      </xdr:nvSpPr>
      <xdr:spPr>
        <a:xfrm>
          <a:off x="13652500" y="131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54672</xdr:rowOff>
    </xdr:from>
    <xdr:ext cx="534377" cy="259045"/>
    <xdr:sp macro="" textlink="">
      <xdr:nvSpPr>
        <xdr:cNvPr id="659" name="テキスト ボックス 658"/>
        <xdr:cNvSpPr txBox="1"/>
      </xdr:nvSpPr>
      <xdr:spPr>
        <a:xfrm>
          <a:off x="13436111" y="132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86598</xdr:rowOff>
    </xdr:from>
    <xdr:to>
      <xdr:col>67</xdr:col>
      <xdr:colOff>101600</xdr:colOff>
      <xdr:row>77</xdr:row>
      <xdr:rowOff>16748</xdr:rowOff>
    </xdr:to>
    <xdr:sp macro="" textlink="">
      <xdr:nvSpPr>
        <xdr:cNvPr id="660" name="楕円 659"/>
        <xdr:cNvSpPr/>
      </xdr:nvSpPr>
      <xdr:spPr>
        <a:xfrm>
          <a:off x="12763500" y="131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7875</xdr:rowOff>
    </xdr:from>
    <xdr:ext cx="534377" cy="259045"/>
    <xdr:sp macro="" textlink="">
      <xdr:nvSpPr>
        <xdr:cNvPr id="661" name="テキスト ボックス 660"/>
        <xdr:cNvSpPr txBox="1"/>
      </xdr:nvSpPr>
      <xdr:spPr>
        <a:xfrm>
          <a:off x="12547111" y="132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65024</xdr:rowOff>
    </xdr:from>
    <xdr:to>
      <xdr:col>85</xdr:col>
      <xdr:colOff>127000</xdr:colOff>
      <xdr:row>98</xdr:row>
      <xdr:rowOff>36697</xdr:rowOff>
    </xdr:to>
    <xdr:cxnSp macro="">
      <xdr:nvCxnSpPr>
        <xdr:cNvPr id="690" name="直線コネクタ 689"/>
        <xdr:cNvCxnSpPr/>
      </xdr:nvCxnSpPr>
      <xdr:spPr>
        <a:xfrm>
          <a:off x="15481300" y="16695674"/>
          <a:ext cx="8382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1" name="積立金平均値テキスト"/>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65024</xdr:rowOff>
    </xdr:from>
    <xdr:to>
      <xdr:col>81</xdr:col>
      <xdr:colOff>50800</xdr:colOff>
      <xdr:row>98</xdr:row>
      <xdr:rowOff>825</xdr:rowOff>
    </xdr:to>
    <xdr:cxnSp macro="">
      <xdr:nvCxnSpPr>
        <xdr:cNvPr id="693" name="直線コネクタ 692"/>
        <xdr:cNvCxnSpPr/>
      </xdr:nvCxnSpPr>
      <xdr:spPr>
        <a:xfrm flipV="1">
          <a:off x="14592300" y="16695674"/>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5" name="テキスト ボックス 694"/>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825</xdr:rowOff>
    </xdr:from>
    <xdr:to>
      <xdr:col>76</xdr:col>
      <xdr:colOff>114300</xdr:colOff>
      <xdr:row>98</xdr:row>
      <xdr:rowOff>96610</xdr:rowOff>
    </xdr:to>
    <xdr:cxnSp macro="">
      <xdr:nvCxnSpPr>
        <xdr:cNvPr id="696" name="直線コネクタ 695"/>
        <xdr:cNvCxnSpPr/>
      </xdr:nvCxnSpPr>
      <xdr:spPr>
        <a:xfrm flipV="1">
          <a:off x="13703300" y="16802925"/>
          <a:ext cx="889000" cy="9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698" name="テキスト ボックス 697"/>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23247</xdr:rowOff>
    </xdr:from>
    <xdr:to>
      <xdr:col>71</xdr:col>
      <xdr:colOff>177800</xdr:colOff>
      <xdr:row>98</xdr:row>
      <xdr:rowOff>96610</xdr:rowOff>
    </xdr:to>
    <xdr:cxnSp macro="">
      <xdr:nvCxnSpPr>
        <xdr:cNvPr id="699" name="直線コネクタ 698"/>
        <xdr:cNvCxnSpPr/>
      </xdr:nvCxnSpPr>
      <xdr:spPr>
        <a:xfrm>
          <a:off x="12814300" y="16653897"/>
          <a:ext cx="889000" cy="2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1" name="テキスト ボックス 700"/>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3" name="テキスト ボックス 702"/>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157347</xdr:rowOff>
    </xdr:from>
    <xdr:to>
      <xdr:col>85</xdr:col>
      <xdr:colOff>177800</xdr:colOff>
      <xdr:row>98</xdr:row>
      <xdr:rowOff>87497</xdr:rowOff>
    </xdr:to>
    <xdr:sp macro="" textlink="">
      <xdr:nvSpPr>
        <xdr:cNvPr id="709" name="楕円 708"/>
        <xdr:cNvSpPr/>
      </xdr:nvSpPr>
      <xdr:spPr>
        <a:xfrm>
          <a:off x="16268700" y="167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135774</xdr:rowOff>
    </xdr:from>
    <xdr:ext cx="469744" cy="259045"/>
    <xdr:sp macro="" textlink="">
      <xdr:nvSpPr>
        <xdr:cNvPr id="710" name="積立金該当値テキスト"/>
        <xdr:cNvSpPr txBox="1"/>
      </xdr:nvSpPr>
      <xdr:spPr>
        <a:xfrm>
          <a:off x="16370300" y="167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14224</xdr:rowOff>
    </xdr:from>
    <xdr:to>
      <xdr:col>81</xdr:col>
      <xdr:colOff>101600</xdr:colOff>
      <xdr:row>97</xdr:row>
      <xdr:rowOff>115824</xdr:rowOff>
    </xdr:to>
    <xdr:sp macro="" textlink="">
      <xdr:nvSpPr>
        <xdr:cNvPr id="711" name="楕円 710"/>
        <xdr:cNvSpPr/>
      </xdr:nvSpPr>
      <xdr:spPr>
        <a:xfrm>
          <a:off x="15430500" y="166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106951</xdr:rowOff>
    </xdr:from>
    <xdr:ext cx="534377" cy="259045"/>
    <xdr:sp macro="" textlink="">
      <xdr:nvSpPr>
        <xdr:cNvPr id="712" name="テキスト ボックス 711"/>
        <xdr:cNvSpPr txBox="1"/>
      </xdr:nvSpPr>
      <xdr:spPr>
        <a:xfrm>
          <a:off x="15214111" y="167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121475</xdr:rowOff>
    </xdr:from>
    <xdr:to>
      <xdr:col>76</xdr:col>
      <xdr:colOff>165100</xdr:colOff>
      <xdr:row>98</xdr:row>
      <xdr:rowOff>51625</xdr:rowOff>
    </xdr:to>
    <xdr:sp macro="" textlink="">
      <xdr:nvSpPr>
        <xdr:cNvPr id="713" name="楕円 712"/>
        <xdr:cNvSpPr/>
      </xdr:nvSpPr>
      <xdr:spPr>
        <a:xfrm>
          <a:off x="14541500" y="167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42752</xdr:rowOff>
    </xdr:from>
    <xdr:ext cx="534377" cy="259045"/>
    <xdr:sp macro="" textlink="">
      <xdr:nvSpPr>
        <xdr:cNvPr id="714" name="テキスト ボックス 713"/>
        <xdr:cNvSpPr txBox="1"/>
      </xdr:nvSpPr>
      <xdr:spPr>
        <a:xfrm>
          <a:off x="14325111" y="168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45810</xdr:rowOff>
    </xdr:from>
    <xdr:to>
      <xdr:col>72</xdr:col>
      <xdr:colOff>38100</xdr:colOff>
      <xdr:row>98</xdr:row>
      <xdr:rowOff>147410</xdr:rowOff>
    </xdr:to>
    <xdr:sp macro="" textlink="">
      <xdr:nvSpPr>
        <xdr:cNvPr id="715" name="楕円 714"/>
        <xdr:cNvSpPr/>
      </xdr:nvSpPr>
      <xdr:spPr>
        <a:xfrm>
          <a:off x="13652500" y="168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138537</xdr:rowOff>
    </xdr:from>
    <xdr:ext cx="469744" cy="259045"/>
    <xdr:sp macro="" textlink="">
      <xdr:nvSpPr>
        <xdr:cNvPr id="716" name="テキスト ボックス 715"/>
        <xdr:cNvSpPr txBox="1"/>
      </xdr:nvSpPr>
      <xdr:spPr>
        <a:xfrm>
          <a:off x="13468428" y="169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143897</xdr:rowOff>
    </xdr:from>
    <xdr:to>
      <xdr:col>67</xdr:col>
      <xdr:colOff>101600</xdr:colOff>
      <xdr:row>97</xdr:row>
      <xdr:rowOff>74047</xdr:rowOff>
    </xdr:to>
    <xdr:sp macro="" textlink="">
      <xdr:nvSpPr>
        <xdr:cNvPr id="717" name="楕円 716"/>
        <xdr:cNvSpPr/>
      </xdr:nvSpPr>
      <xdr:spPr>
        <a:xfrm>
          <a:off x="12763500" y="166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90574</xdr:rowOff>
    </xdr:from>
    <xdr:ext cx="534377" cy="259045"/>
    <xdr:sp macro="" textlink="">
      <xdr:nvSpPr>
        <xdr:cNvPr id="718" name="テキスト ボックス 717"/>
        <xdr:cNvSpPr txBox="1"/>
      </xdr:nvSpPr>
      <xdr:spPr>
        <a:xfrm>
          <a:off x="12547111" y="163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8" name="直線コネクタ 737"/>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1"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2" name="直線コネクタ 741"/>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83236</xdr:rowOff>
    </xdr:from>
    <xdr:to>
      <xdr:col>116</xdr:col>
      <xdr:colOff>63500</xdr:colOff>
      <xdr:row>37</xdr:row>
      <xdr:rowOff>70491</xdr:rowOff>
    </xdr:to>
    <xdr:cxnSp macro="">
      <xdr:nvCxnSpPr>
        <xdr:cNvPr id="743" name="直線コネクタ 742"/>
        <xdr:cNvCxnSpPr/>
      </xdr:nvCxnSpPr>
      <xdr:spPr>
        <a:xfrm>
          <a:off x="21323300" y="5912536"/>
          <a:ext cx="838200" cy="50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4" name="投資及び出資金平均値テキスト"/>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5" name="フローチャート: 判断 744"/>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83236</xdr:rowOff>
    </xdr:from>
    <xdr:to>
      <xdr:col>111</xdr:col>
      <xdr:colOff>177800</xdr:colOff>
      <xdr:row>34</xdr:row>
      <xdr:rowOff>119240</xdr:rowOff>
    </xdr:to>
    <xdr:cxnSp macro="">
      <xdr:nvCxnSpPr>
        <xdr:cNvPr id="746" name="直線コネクタ 745"/>
        <xdr:cNvCxnSpPr/>
      </xdr:nvCxnSpPr>
      <xdr:spPr>
        <a:xfrm flipV="1">
          <a:off x="20434300" y="5912536"/>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7" name="フローチャート: 判断 746"/>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48" name="テキスト ボックス 747"/>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64548</xdr:rowOff>
    </xdr:from>
    <xdr:to>
      <xdr:col>107</xdr:col>
      <xdr:colOff>50800</xdr:colOff>
      <xdr:row>34</xdr:row>
      <xdr:rowOff>119240</xdr:rowOff>
    </xdr:to>
    <xdr:cxnSp macro="">
      <xdr:nvCxnSpPr>
        <xdr:cNvPr id="749" name="直線コネクタ 748"/>
        <xdr:cNvCxnSpPr/>
      </xdr:nvCxnSpPr>
      <xdr:spPr>
        <a:xfrm>
          <a:off x="19545300" y="5893848"/>
          <a:ext cx="889000" cy="5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0" name="フローチャート: 判断 749"/>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1" name="テキスト ボックス 750"/>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64548</xdr:rowOff>
    </xdr:from>
    <xdr:to>
      <xdr:col>102</xdr:col>
      <xdr:colOff>114300</xdr:colOff>
      <xdr:row>34</xdr:row>
      <xdr:rowOff>75921</xdr:rowOff>
    </xdr:to>
    <xdr:cxnSp macro="">
      <xdr:nvCxnSpPr>
        <xdr:cNvPr id="752" name="直線コネクタ 751"/>
        <xdr:cNvCxnSpPr/>
      </xdr:nvCxnSpPr>
      <xdr:spPr>
        <a:xfrm flipV="1">
          <a:off x="18656300" y="589384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3" name="フローチャート: 判断 752"/>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4" name="テキスト ボックス 753"/>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5" name="フローチャート: 判断 754"/>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6" name="テキスト ボックス 755"/>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19691</xdr:rowOff>
    </xdr:from>
    <xdr:to>
      <xdr:col>116</xdr:col>
      <xdr:colOff>114300</xdr:colOff>
      <xdr:row>37</xdr:row>
      <xdr:rowOff>121291</xdr:rowOff>
    </xdr:to>
    <xdr:sp macro="" textlink="">
      <xdr:nvSpPr>
        <xdr:cNvPr id="762" name="楕円 761"/>
        <xdr:cNvSpPr/>
      </xdr:nvSpPr>
      <xdr:spPr>
        <a:xfrm>
          <a:off x="22110700" y="63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106068</xdr:rowOff>
    </xdr:from>
    <xdr:ext cx="469744" cy="259045"/>
    <xdr:sp macro="" textlink="">
      <xdr:nvSpPr>
        <xdr:cNvPr id="763" name="投資及び出資金該当値テキスト"/>
        <xdr:cNvSpPr txBox="1"/>
      </xdr:nvSpPr>
      <xdr:spPr>
        <a:xfrm>
          <a:off x="22212300" y="627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32436</xdr:rowOff>
    </xdr:from>
    <xdr:to>
      <xdr:col>112</xdr:col>
      <xdr:colOff>38100</xdr:colOff>
      <xdr:row>34</xdr:row>
      <xdr:rowOff>134036</xdr:rowOff>
    </xdr:to>
    <xdr:sp macro="" textlink="">
      <xdr:nvSpPr>
        <xdr:cNvPr id="764" name="楕円 763"/>
        <xdr:cNvSpPr/>
      </xdr:nvSpPr>
      <xdr:spPr>
        <a:xfrm>
          <a:off x="21272500" y="58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150563</xdr:rowOff>
    </xdr:from>
    <xdr:ext cx="534377" cy="259045"/>
    <xdr:sp macro="" textlink="">
      <xdr:nvSpPr>
        <xdr:cNvPr id="765" name="テキスト ボックス 764"/>
        <xdr:cNvSpPr txBox="1"/>
      </xdr:nvSpPr>
      <xdr:spPr>
        <a:xfrm>
          <a:off x="21056111" y="56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68440</xdr:rowOff>
    </xdr:from>
    <xdr:to>
      <xdr:col>107</xdr:col>
      <xdr:colOff>101600</xdr:colOff>
      <xdr:row>34</xdr:row>
      <xdr:rowOff>170040</xdr:rowOff>
    </xdr:to>
    <xdr:sp macro="" textlink="">
      <xdr:nvSpPr>
        <xdr:cNvPr id="766" name="楕円 765"/>
        <xdr:cNvSpPr/>
      </xdr:nvSpPr>
      <xdr:spPr>
        <a:xfrm>
          <a:off x="20383500" y="58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15117</xdr:rowOff>
    </xdr:from>
    <xdr:ext cx="534377" cy="259045"/>
    <xdr:sp macro="" textlink="">
      <xdr:nvSpPr>
        <xdr:cNvPr id="767" name="テキスト ボックス 766"/>
        <xdr:cNvSpPr txBox="1"/>
      </xdr:nvSpPr>
      <xdr:spPr>
        <a:xfrm>
          <a:off x="20167111" y="56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13748</xdr:rowOff>
    </xdr:from>
    <xdr:to>
      <xdr:col>102</xdr:col>
      <xdr:colOff>165100</xdr:colOff>
      <xdr:row>34</xdr:row>
      <xdr:rowOff>115348</xdr:rowOff>
    </xdr:to>
    <xdr:sp macro="" textlink="">
      <xdr:nvSpPr>
        <xdr:cNvPr id="768" name="楕円 767"/>
        <xdr:cNvSpPr/>
      </xdr:nvSpPr>
      <xdr:spPr>
        <a:xfrm>
          <a:off x="19494500" y="58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131875</xdr:rowOff>
    </xdr:from>
    <xdr:ext cx="534377" cy="259045"/>
    <xdr:sp macro="" textlink="">
      <xdr:nvSpPr>
        <xdr:cNvPr id="769" name="テキスト ボックス 768"/>
        <xdr:cNvSpPr txBox="1"/>
      </xdr:nvSpPr>
      <xdr:spPr>
        <a:xfrm>
          <a:off x="19278111" y="56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25121</xdr:rowOff>
    </xdr:from>
    <xdr:to>
      <xdr:col>98</xdr:col>
      <xdr:colOff>38100</xdr:colOff>
      <xdr:row>34</xdr:row>
      <xdr:rowOff>126721</xdr:rowOff>
    </xdr:to>
    <xdr:sp macro="" textlink="">
      <xdr:nvSpPr>
        <xdr:cNvPr id="770" name="楕円 769"/>
        <xdr:cNvSpPr/>
      </xdr:nvSpPr>
      <xdr:spPr>
        <a:xfrm>
          <a:off x="18605500" y="58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143248</xdr:rowOff>
    </xdr:from>
    <xdr:ext cx="534377" cy="259045"/>
    <xdr:sp macro="" textlink="">
      <xdr:nvSpPr>
        <xdr:cNvPr id="771" name="テキスト ボックス 770"/>
        <xdr:cNvSpPr txBox="1"/>
      </xdr:nvSpPr>
      <xdr:spPr>
        <a:xfrm>
          <a:off x="18389111" y="56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29972</xdr:rowOff>
    </xdr:from>
    <xdr:to>
      <xdr:col>116</xdr:col>
      <xdr:colOff>63500</xdr:colOff>
      <xdr:row>58</xdr:row>
      <xdr:rowOff>35413</xdr:rowOff>
    </xdr:to>
    <xdr:cxnSp macro="">
      <xdr:nvCxnSpPr>
        <xdr:cNvPr id="798" name="直線コネクタ 797"/>
        <xdr:cNvCxnSpPr/>
      </xdr:nvCxnSpPr>
      <xdr:spPr>
        <a:xfrm flipV="1">
          <a:off x="21323300" y="9974072"/>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799"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35413</xdr:rowOff>
    </xdr:from>
    <xdr:to>
      <xdr:col>111</xdr:col>
      <xdr:colOff>177800</xdr:colOff>
      <xdr:row>58</xdr:row>
      <xdr:rowOff>46843</xdr:rowOff>
    </xdr:to>
    <xdr:cxnSp macro="">
      <xdr:nvCxnSpPr>
        <xdr:cNvPr id="801" name="直線コネクタ 800"/>
        <xdr:cNvCxnSpPr/>
      </xdr:nvCxnSpPr>
      <xdr:spPr>
        <a:xfrm flipV="1">
          <a:off x="20434300" y="9979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3" name="テキスト ボックス 802"/>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31710</xdr:rowOff>
    </xdr:from>
    <xdr:to>
      <xdr:col>107</xdr:col>
      <xdr:colOff>50800</xdr:colOff>
      <xdr:row>58</xdr:row>
      <xdr:rowOff>46843</xdr:rowOff>
    </xdr:to>
    <xdr:cxnSp macro="">
      <xdr:nvCxnSpPr>
        <xdr:cNvPr id="804" name="直線コネクタ 803"/>
        <xdr:cNvCxnSpPr/>
      </xdr:nvCxnSpPr>
      <xdr:spPr>
        <a:xfrm>
          <a:off x="19545300" y="9975810"/>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5" name="フローチャート: 判断 804"/>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6" name="テキスト ボックス 805"/>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30841</xdr:rowOff>
    </xdr:from>
    <xdr:to>
      <xdr:col>102</xdr:col>
      <xdr:colOff>114300</xdr:colOff>
      <xdr:row>58</xdr:row>
      <xdr:rowOff>31710</xdr:rowOff>
    </xdr:to>
    <xdr:cxnSp macro="">
      <xdr:nvCxnSpPr>
        <xdr:cNvPr id="807" name="直線コネクタ 806"/>
        <xdr:cNvCxnSpPr/>
      </xdr:nvCxnSpPr>
      <xdr:spPr>
        <a:xfrm>
          <a:off x="18656300" y="997494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8" name="フローチャート: 判断 807"/>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09" name="テキスト ボックス 808"/>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0" name="フローチャート: 判断 809"/>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1" name="テキスト ボックス 810"/>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817" name="楕円 816"/>
        <xdr:cNvSpPr/>
      </xdr:nvSpPr>
      <xdr:spPr>
        <a:xfrm>
          <a:off x="221107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65549</xdr:rowOff>
    </xdr:from>
    <xdr:ext cx="469744" cy="259045"/>
    <xdr:sp macro="" textlink="">
      <xdr:nvSpPr>
        <xdr:cNvPr id="818" name="貸付金該当値テキスト"/>
        <xdr:cNvSpPr txBox="1"/>
      </xdr:nvSpPr>
      <xdr:spPr>
        <a:xfrm>
          <a:off x="22212300" y="983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156063</xdr:rowOff>
    </xdr:from>
    <xdr:to>
      <xdr:col>112</xdr:col>
      <xdr:colOff>38100</xdr:colOff>
      <xdr:row>58</xdr:row>
      <xdr:rowOff>86213</xdr:rowOff>
    </xdr:to>
    <xdr:sp macro="" textlink="">
      <xdr:nvSpPr>
        <xdr:cNvPr id="819" name="楕円 818"/>
        <xdr:cNvSpPr/>
      </xdr:nvSpPr>
      <xdr:spPr>
        <a:xfrm>
          <a:off x="21272500" y="99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77340</xdr:rowOff>
    </xdr:from>
    <xdr:ext cx="469744" cy="259045"/>
    <xdr:sp macro="" textlink="">
      <xdr:nvSpPr>
        <xdr:cNvPr id="820" name="テキスト ボックス 819"/>
        <xdr:cNvSpPr txBox="1"/>
      </xdr:nvSpPr>
      <xdr:spPr>
        <a:xfrm>
          <a:off x="21088428" y="100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167493</xdr:rowOff>
    </xdr:from>
    <xdr:to>
      <xdr:col>107</xdr:col>
      <xdr:colOff>101600</xdr:colOff>
      <xdr:row>58</xdr:row>
      <xdr:rowOff>97643</xdr:rowOff>
    </xdr:to>
    <xdr:sp macro="" textlink="">
      <xdr:nvSpPr>
        <xdr:cNvPr id="821" name="楕円 820"/>
        <xdr:cNvSpPr/>
      </xdr:nvSpPr>
      <xdr:spPr>
        <a:xfrm>
          <a:off x="20383500" y="99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88770</xdr:rowOff>
    </xdr:from>
    <xdr:ext cx="469744" cy="259045"/>
    <xdr:sp macro="" textlink="">
      <xdr:nvSpPr>
        <xdr:cNvPr id="822" name="テキスト ボックス 821"/>
        <xdr:cNvSpPr txBox="1"/>
      </xdr:nvSpPr>
      <xdr:spPr>
        <a:xfrm>
          <a:off x="20199428" y="1003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152360</xdr:rowOff>
    </xdr:from>
    <xdr:to>
      <xdr:col>102</xdr:col>
      <xdr:colOff>165100</xdr:colOff>
      <xdr:row>58</xdr:row>
      <xdr:rowOff>82510</xdr:rowOff>
    </xdr:to>
    <xdr:sp macro="" textlink="">
      <xdr:nvSpPr>
        <xdr:cNvPr id="823" name="楕円 822"/>
        <xdr:cNvSpPr/>
      </xdr:nvSpPr>
      <xdr:spPr>
        <a:xfrm>
          <a:off x="19494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73637</xdr:rowOff>
    </xdr:from>
    <xdr:ext cx="469744" cy="259045"/>
    <xdr:sp macro="" textlink="">
      <xdr:nvSpPr>
        <xdr:cNvPr id="824" name="テキスト ボックス 823"/>
        <xdr:cNvSpPr txBox="1"/>
      </xdr:nvSpPr>
      <xdr:spPr>
        <a:xfrm>
          <a:off x="19310428" y="100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151491</xdr:rowOff>
    </xdr:from>
    <xdr:to>
      <xdr:col>98</xdr:col>
      <xdr:colOff>38100</xdr:colOff>
      <xdr:row>58</xdr:row>
      <xdr:rowOff>81641</xdr:rowOff>
    </xdr:to>
    <xdr:sp macro="" textlink="">
      <xdr:nvSpPr>
        <xdr:cNvPr id="825" name="楕円 824"/>
        <xdr:cNvSpPr/>
      </xdr:nvSpPr>
      <xdr:spPr>
        <a:xfrm>
          <a:off x="18605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72768</xdr:rowOff>
    </xdr:from>
    <xdr:ext cx="469744" cy="259045"/>
    <xdr:sp macro="" textlink="">
      <xdr:nvSpPr>
        <xdr:cNvPr id="826" name="テキスト ボックス 825"/>
        <xdr:cNvSpPr txBox="1"/>
      </xdr:nvSpPr>
      <xdr:spPr>
        <a:xfrm>
          <a:off x="18421428" y="100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159283</xdr:rowOff>
    </xdr:from>
    <xdr:to>
      <xdr:col>116</xdr:col>
      <xdr:colOff>63500</xdr:colOff>
      <xdr:row>76</xdr:row>
      <xdr:rowOff>71386</xdr:rowOff>
    </xdr:to>
    <xdr:cxnSp macro="">
      <xdr:nvCxnSpPr>
        <xdr:cNvPr id="856" name="直線コネクタ 855"/>
        <xdr:cNvCxnSpPr/>
      </xdr:nvCxnSpPr>
      <xdr:spPr>
        <a:xfrm flipV="1">
          <a:off x="21323300" y="13018033"/>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57" name="繰出金平均値テキスト"/>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71386</xdr:rowOff>
    </xdr:from>
    <xdr:to>
      <xdr:col>111</xdr:col>
      <xdr:colOff>177800</xdr:colOff>
      <xdr:row>76</xdr:row>
      <xdr:rowOff>101943</xdr:rowOff>
    </xdr:to>
    <xdr:cxnSp macro="">
      <xdr:nvCxnSpPr>
        <xdr:cNvPr id="859" name="直線コネクタ 858"/>
        <xdr:cNvCxnSpPr/>
      </xdr:nvCxnSpPr>
      <xdr:spPr>
        <a:xfrm flipV="1">
          <a:off x="20434300" y="13101586"/>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1" name="テキスト ボックス 860"/>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101943</xdr:rowOff>
    </xdr:from>
    <xdr:to>
      <xdr:col>107</xdr:col>
      <xdr:colOff>50800</xdr:colOff>
      <xdr:row>77</xdr:row>
      <xdr:rowOff>18199</xdr:rowOff>
    </xdr:to>
    <xdr:cxnSp macro="">
      <xdr:nvCxnSpPr>
        <xdr:cNvPr id="862" name="直線コネクタ 861"/>
        <xdr:cNvCxnSpPr/>
      </xdr:nvCxnSpPr>
      <xdr:spPr>
        <a:xfrm flipV="1">
          <a:off x="19545300" y="13132143"/>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4" name="テキスト ボックス 863"/>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18199</xdr:rowOff>
    </xdr:from>
    <xdr:to>
      <xdr:col>102</xdr:col>
      <xdr:colOff>114300</xdr:colOff>
      <xdr:row>77</xdr:row>
      <xdr:rowOff>44907</xdr:rowOff>
    </xdr:to>
    <xdr:cxnSp macro="">
      <xdr:nvCxnSpPr>
        <xdr:cNvPr id="865" name="直線コネクタ 864"/>
        <xdr:cNvCxnSpPr/>
      </xdr:nvCxnSpPr>
      <xdr:spPr>
        <a:xfrm flipV="1">
          <a:off x="18656300" y="1321984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67" name="テキスト ボックス 866"/>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69" name="テキスト ボックス 868"/>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108483</xdr:rowOff>
    </xdr:from>
    <xdr:to>
      <xdr:col>116</xdr:col>
      <xdr:colOff>114300</xdr:colOff>
      <xdr:row>76</xdr:row>
      <xdr:rowOff>38633</xdr:rowOff>
    </xdr:to>
    <xdr:sp macro="" textlink="">
      <xdr:nvSpPr>
        <xdr:cNvPr id="875" name="楕円 874"/>
        <xdr:cNvSpPr/>
      </xdr:nvSpPr>
      <xdr:spPr>
        <a:xfrm>
          <a:off x="22110700" y="129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86910</xdr:rowOff>
    </xdr:from>
    <xdr:ext cx="534377" cy="259045"/>
    <xdr:sp macro="" textlink="">
      <xdr:nvSpPr>
        <xdr:cNvPr id="876" name="繰出金該当値テキスト"/>
        <xdr:cNvSpPr txBox="1"/>
      </xdr:nvSpPr>
      <xdr:spPr>
        <a:xfrm>
          <a:off x="22212300"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20586</xdr:rowOff>
    </xdr:from>
    <xdr:to>
      <xdr:col>112</xdr:col>
      <xdr:colOff>38100</xdr:colOff>
      <xdr:row>76</xdr:row>
      <xdr:rowOff>122186</xdr:rowOff>
    </xdr:to>
    <xdr:sp macro="" textlink="">
      <xdr:nvSpPr>
        <xdr:cNvPr id="877" name="楕円 876"/>
        <xdr:cNvSpPr/>
      </xdr:nvSpPr>
      <xdr:spPr>
        <a:xfrm>
          <a:off x="21272500" y="130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113313</xdr:rowOff>
    </xdr:from>
    <xdr:ext cx="534377" cy="259045"/>
    <xdr:sp macro="" textlink="">
      <xdr:nvSpPr>
        <xdr:cNvPr id="878" name="テキスト ボックス 877"/>
        <xdr:cNvSpPr txBox="1"/>
      </xdr:nvSpPr>
      <xdr:spPr>
        <a:xfrm>
          <a:off x="21056111" y="131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51143</xdr:rowOff>
    </xdr:from>
    <xdr:to>
      <xdr:col>107</xdr:col>
      <xdr:colOff>101600</xdr:colOff>
      <xdr:row>76</xdr:row>
      <xdr:rowOff>152743</xdr:rowOff>
    </xdr:to>
    <xdr:sp macro="" textlink="">
      <xdr:nvSpPr>
        <xdr:cNvPr id="879" name="楕円 878"/>
        <xdr:cNvSpPr/>
      </xdr:nvSpPr>
      <xdr:spPr>
        <a:xfrm>
          <a:off x="20383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143870</xdr:rowOff>
    </xdr:from>
    <xdr:ext cx="534377" cy="259045"/>
    <xdr:sp macro="" textlink="">
      <xdr:nvSpPr>
        <xdr:cNvPr id="880" name="テキスト ボックス 879"/>
        <xdr:cNvSpPr txBox="1"/>
      </xdr:nvSpPr>
      <xdr:spPr>
        <a:xfrm>
          <a:off x="20167111"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138849</xdr:rowOff>
    </xdr:from>
    <xdr:to>
      <xdr:col>102</xdr:col>
      <xdr:colOff>165100</xdr:colOff>
      <xdr:row>77</xdr:row>
      <xdr:rowOff>68999</xdr:rowOff>
    </xdr:to>
    <xdr:sp macro="" textlink="">
      <xdr:nvSpPr>
        <xdr:cNvPr id="881" name="楕円 880"/>
        <xdr:cNvSpPr/>
      </xdr:nvSpPr>
      <xdr:spPr>
        <a:xfrm>
          <a:off x="19494500" y="13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60126</xdr:rowOff>
    </xdr:from>
    <xdr:ext cx="534377" cy="259045"/>
    <xdr:sp macro="" textlink="">
      <xdr:nvSpPr>
        <xdr:cNvPr id="882" name="テキスト ボックス 881"/>
        <xdr:cNvSpPr txBox="1"/>
      </xdr:nvSpPr>
      <xdr:spPr>
        <a:xfrm>
          <a:off x="19278111" y="13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165557</xdr:rowOff>
    </xdr:from>
    <xdr:to>
      <xdr:col>98</xdr:col>
      <xdr:colOff>38100</xdr:colOff>
      <xdr:row>77</xdr:row>
      <xdr:rowOff>95707</xdr:rowOff>
    </xdr:to>
    <xdr:sp macro="" textlink="">
      <xdr:nvSpPr>
        <xdr:cNvPr id="883" name="楕円 882"/>
        <xdr:cNvSpPr/>
      </xdr:nvSpPr>
      <xdr:spPr>
        <a:xfrm>
          <a:off x="18605500" y="131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86834</xdr:rowOff>
    </xdr:from>
    <xdr:ext cx="534377" cy="259045"/>
    <xdr:sp macro="" textlink="">
      <xdr:nvSpPr>
        <xdr:cNvPr id="884" name="テキスト ボックス 883"/>
        <xdr:cNvSpPr txBox="1"/>
      </xdr:nvSpPr>
      <xdr:spPr>
        <a:xfrm>
          <a:off x="18389111" y="132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617,594</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主な構成項目である扶助費は、前年度に比べて新型コロナウイルス感染症対策事業である子育て世帯への臨時特別給付金事業等に係る経費が大幅に減となっていることから、住民一人当たり</a:t>
          </a:r>
          <a:r>
            <a:rPr kumimoji="1" lang="en-US" altLang="ja-JP" sz="1100">
              <a:latin typeface="ＭＳ Ｐゴシック" panose="020B0600070205080204" pitchFamily="50" charset="-128"/>
              <a:ea typeface="ＭＳ Ｐゴシック" panose="020B0600070205080204" pitchFamily="50" charset="-128"/>
            </a:rPr>
            <a:t>143,901</a:t>
          </a:r>
          <a:r>
            <a:rPr kumimoji="1" lang="ja-JP" altLang="en-US" sz="1100">
              <a:latin typeface="ＭＳ Ｐゴシック" panose="020B0600070205080204" pitchFamily="50" charset="-128"/>
              <a:ea typeface="ＭＳ Ｐゴシック" panose="020B0600070205080204" pitchFamily="50" charset="-128"/>
            </a:rPr>
            <a:t>円と減少した。しかしながら、経常経費の中では障害者自立支援給付事業、障害児通所等給付事業に係る経費の増により、依然として全国、類似団体及び県のいずれの平均を上回っている。今後も子育て支援施策等の実施に伴い扶助費の上昇が見込まれることから、資格審査等の適正化や事業の精査を図り、費用の抑制に努める。</a:t>
          </a:r>
        </a:p>
        <a:p>
          <a:r>
            <a:rPr kumimoji="1" lang="ja-JP" altLang="en-US" sz="1100">
              <a:latin typeface="ＭＳ Ｐゴシック" panose="020B0600070205080204" pitchFamily="50" charset="-128"/>
              <a:ea typeface="ＭＳ Ｐゴシック" panose="020B0600070205080204" pitchFamily="50" charset="-128"/>
            </a:rPr>
            <a:t>　また、補助費は住民一人当たり</a:t>
          </a:r>
          <a:r>
            <a:rPr kumimoji="1" lang="en-US" altLang="ja-JP" sz="1100">
              <a:latin typeface="ＭＳ Ｐゴシック" panose="020B0600070205080204" pitchFamily="50" charset="-128"/>
              <a:ea typeface="ＭＳ Ｐゴシック" panose="020B0600070205080204" pitchFamily="50" charset="-128"/>
            </a:rPr>
            <a:t>108,862</a:t>
          </a:r>
          <a:r>
            <a:rPr kumimoji="1" lang="ja-JP" altLang="en-US" sz="1100">
              <a:latin typeface="ＭＳ Ｐゴシック" panose="020B0600070205080204" pitchFamily="50" charset="-128"/>
              <a:ea typeface="ＭＳ Ｐゴシック" panose="020B0600070205080204" pitchFamily="50" charset="-128"/>
            </a:rPr>
            <a:t>円となっており、前年度比約</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％増となっている。これは、病院事業会計繰出金に係る経費の増及び繰出金を出資から補助へ移動したことによる。</a:t>
          </a:r>
        </a:p>
        <a:p>
          <a:r>
            <a:rPr kumimoji="1" lang="ja-JP" altLang="en-US" sz="1100">
              <a:latin typeface="ＭＳ Ｐゴシック" panose="020B0600070205080204" pitchFamily="50" charset="-128"/>
              <a:ea typeface="ＭＳ Ｐゴシック" panose="020B0600070205080204" pitchFamily="50" charset="-128"/>
            </a:rPr>
            <a:t>　その他、普通建設事業費は住民一人当たり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111,321</a:t>
          </a:r>
          <a:r>
            <a:rPr kumimoji="1" lang="ja-JP" altLang="en-US" sz="1100">
              <a:latin typeface="ＭＳ Ｐゴシック" panose="020B0600070205080204" pitchFamily="50" charset="-128"/>
              <a:ea typeface="ＭＳ Ｐゴシック" panose="020B0600070205080204" pitchFamily="50" charset="-128"/>
            </a:rPr>
            <a:t>円となっており、前年度比約</a:t>
          </a:r>
          <a:r>
            <a:rPr kumimoji="1" lang="en-US" altLang="ja-JP" sz="1100">
              <a:latin typeface="ＭＳ Ｐゴシック" panose="020B0600070205080204" pitchFamily="50" charset="-128"/>
              <a:ea typeface="ＭＳ Ｐゴシック" panose="020B0600070205080204" pitchFamily="50" charset="-128"/>
            </a:rPr>
            <a:t>36.1</a:t>
          </a:r>
          <a:r>
            <a:rPr kumimoji="1" lang="ja-JP" altLang="en-US" sz="1100">
              <a:latin typeface="ＭＳ Ｐゴシック" panose="020B0600070205080204" pitchFamily="50" charset="-128"/>
              <a:ea typeface="ＭＳ Ｐゴシック" panose="020B0600070205080204" pitchFamily="50" charset="-128"/>
            </a:rPr>
            <a:t>％増となっている。これは、大規模建設事業のうち単独事業に係る経費の増による。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35</xdr:row>
      <xdr:rowOff>105029</xdr:rowOff>
    </xdr:to>
    <xdr:cxnSp macro="">
      <xdr:nvCxnSpPr>
        <xdr:cNvPr id="61" name="直線コネクタ 60"/>
        <xdr:cNvCxnSpPr/>
      </xdr:nvCxnSpPr>
      <xdr:spPr>
        <a:xfrm flipV="1">
          <a:off x="3797300" y="6085586"/>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105029</xdr:rowOff>
    </xdr:from>
    <xdr:to>
      <xdr:col>19</xdr:col>
      <xdr:colOff>177800</xdr:colOff>
      <xdr:row>35</xdr:row>
      <xdr:rowOff>143129</xdr:rowOff>
    </xdr:to>
    <xdr:cxnSp macro="">
      <xdr:nvCxnSpPr>
        <xdr:cNvPr id="64" name="直線コネクタ 63"/>
        <xdr:cNvCxnSpPr/>
      </xdr:nvCxnSpPr>
      <xdr:spPr>
        <a:xfrm flipV="1">
          <a:off x="2908300" y="61057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143129</xdr:rowOff>
    </xdr:to>
    <xdr:cxnSp macro="">
      <xdr:nvCxnSpPr>
        <xdr:cNvPr id="67" name="直線コネクタ 66"/>
        <xdr:cNvCxnSpPr/>
      </xdr:nvCxnSpPr>
      <xdr:spPr>
        <a:xfrm>
          <a:off x="2019300" y="606653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98171</xdr:rowOff>
    </xdr:to>
    <xdr:cxnSp macro="">
      <xdr:nvCxnSpPr>
        <xdr:cNvPr id="70" name="直線コネクタ 69"/>
        <xdr:cNvCxnSpPr/>
      </xdr:nvCxnSpPr>
      <xdr:spPr>
        <a:xfrm flipV="1">
          <a:off x="1130300" y="606653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80" name="楕円 79"/>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56913</xdr:rowOff>
    </xdr:from>
    <xdr:ext cx="469744" cy="259045"/>
    <xdr:sp macro="" textlink="">
      <xdr:nvSpPr>
        <xdr:cNvPr id="81" name="議会費該当値テキスト"/>
        <xdr:cNvSpPr txBox="1"/>
      </xdr:nvSpPr>
      <xdr:spPr>
        <a:xfrm>
          <a:off x="4686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54229</xdr:rowOff>
    </xdr:from>
    <xdr:to>
      <xdr:col>20</xdr:col>
      <xdr:colOff>38100</xdr:colOff>
      <xdr:row>35</xdr:row>
      <xdr:rowOff>155829</xdr:rowOff>
    </xdr:to>
    <xdr:sp macro="" textlink="">
      <xdr:nvSpPr>
        <xdr:cNvPr id="82" name="楕円 81"/>
        <xdr:cNvSpPr/>
      </xdr:nvSpPr>
      <xdr:spPr>
        <a:xfrm>
          <a:off x="3746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906</xdr:rowOff>
    </xdr:from>
    <xdr:ext cx="469744" cy="259045"/>
    <xdr:sp macro="" textlink="">
      <xdr:nvSpPr>
        <xdr:cNvPr id="83" name="テキスト ボックス 82"/>
        <xdr:cNvSpPr txBox="1"/>
      </xdr:nvSpPr>
      <xdr:spPr>
        <a:xfrm>
          <a:off x="3562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92329</xdr:rowOff>
    </xdr:from>
    <xdr:to>
      <xdr:col>15</xdr:col>
      <xdr:colOff>101600</xdr:colOff>
      <xdr:row>36</xdr:row>
      <xdr:rowOff>22479</xdr:rowOff>
    </xdr:to>
    <xdr:sp macro="" textlink="">
      <xdr:nvSpPr>
        <xdr:cNvPr id="84" name="楕円 83"/>
        <xdr:cNvSpPr/>
      </xdr:nvSpPr>
      <xdr:spPr>
        <a:xfrm>
          <a:off x="2857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39006</xdr:rowOff>
    </xdr:from>
    <xdr:ext cx="469744" cy="259045"/>
    <xdr:sp macro="" textlink="">
      <xdr:nvSpPr>
        <xdr:cNvPr id="85" name="テキスト ボックス 84"/>
        <xdr:cNvSpPr txBox="1"/>
      </xdr:nvSpPr>
      <xdr:spPr>
        <a:xfrm>
          <a:off x="2673428"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47371</xdr:rowOff>
    </xdr:from>
    <xdr:to>
      <xdr:col>6</xdr:col>
      <xdr:colOff>38100</xdr:colOff>
      <xdr:row>35</xdr:row>
      <xdr:rowOff>148971</xdr:rowOff>
    </xdr:to>
    <xdr:sp macro="" textlink="">
      <xdr:nvSpPr>
        <xdr:cNvPr id="88" name="楕円 87"/>
        <xdr:cNvSpPr/>
      </xdr:nvSpPr>
      <xdr:spPr>
        <a:xfrm>
          <a:off x="1079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165498</xdr:rowOff>
    </xdr:from>
    <xdr:ext cx="469744" cy="259045"/>
    <xdr:sp macro="" textlink="">
      <xdr:nvSpPr>
        <xdr:cNvPr id="89" name="テキスト ボックス 88"/>
        <xdr:cNvSpPr txBox="1"/>
      </xdr:nvSpPr>
      <xdr:spPr>
        <a:xfrm>
          <a:off x="895428"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4704</xdr:rowOff>
    </xdr:from>
    <xdr:to>
      <xdr:col>24</xdr:col>
      <xdr:colOff>63500</xdr:colOff>
      <xdr:row>57</xdr:row>
      <xdr:rowOff>25332</xdr:rowOff>
    </xdr:to>
    <xdr:cxnSp macro="">
      <xdr:nvCxnSpPr>
        <xdr:cNvPr id="118" name="直線コネクタ 117"/>
        <xdr:cNvCxnSpPr/>
      </xdr:nvCxnSpPr>
      <xdr:spPr>
        <a:xfrm flipV="1">
          <a:off x="3797300" y="9777354"/>
          <a:ext cx="8382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114501</xdr:rowOff>
    </xdr:from>
    <xdr:to>
      <xdr:col>19</xdr:col>
      <xdr:colOff>177800</xdr:colOff>
      <xdr:row>57</xdr:row>
      <xdr:rowOff>25332</xdr:rowOff>
    </xdr:to>
    <xdr:cxnSp macro="">
      <xdr:nvCxnSpPr>
        <xdr:cNvPr id="121" name="直線コネクタ 120"/>
        <xdr:cNvCxnSpPr/>
      </xdr:nvCxnSpPr>
      <xdr:spPr>
        <a:xfrm>
          <a:off x="2908300" y="8858451"/>
          <a:ext cx="889000" cy="93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114501</xdr:rowOff>
    </xdr:from>
    <xdr:to>
      <xdr:col>15</xdr:col>
      <xdr:colOff>50800</xdr:colOff>
      <xdr:row>55</xdr:row>
      <xdr:rowOff>34941</xdr:rowOff>
    </xdr:to>
    <xdr:cxnSp macro="">
      <xdr:nvCxnSpPr>
        <xdr:cNvPr id="124" name="直線コネクタ 123"/>
        <xdr:cNvCxnSpPr/>
      </xdr:nvCxnSpPr>
      <xdr:spPr>
        <a:xfrm flipV="1">
          <a:off x="2019300" y="8858451"/>
          <a:ext cx="889000" cy="60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34941</xdr:rowOff>
    </xdr:from>
    <xdr:to>
      <xdr:col>10</xdr:col>
      <xdr:colOff>114300</xdr:colOff>
      <xdr:row>55</xdr:row>
      <xdr:rowOff>64057</xdr:rowOff>
    </xdr:to>
    <xdr:cxnSp macro="">
      <xdr:nvCxnSpPr>
        <xdr:cNvPr id="127" name="直線コネクタ 126"/>
        <xdr:cNvCxnSpPr/>
      </xdr:nvCxnSpPr>
      <xdr:spPr>
        <a:xfrm flipV="1">
          <a:off x="1130300" y="9464691"/>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125354</xdr:rowOff>
    </xdr:from>
    <xdr:to>
      <xdr:col>24</xdr:col>
      <xdr:colOff>114300</xdr:colOff>
      <xdr:row>57</xdr:row>
      <xdr:rowOff>55504</xdr:rowOff>
    </xdr:to>
    <xdr:sp macro="" textlink="">
      <xdr:nvSpPr>
        <xdr:cNvPr id="137" name="楕円 136"/>
        <xdr:cNvSpPr/>
      </xdr:nvSpPr>
      <xdr:spPr>
        <a:xfrm>
          <a:off x="4584700" y="97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103781</xdr:rowOff>
    </xdr:from>
    <xdr:ext cx="534377" cy="259045"/>
    <xdr:sp macro="" textlink="">
      <xdr:nvSpPr>
        <xdr:cNvPr id="138" name="総務費該当値テキスト"/>
        <xdr:cNvSpPr txBox="1"/>
      </xdr:nvSpPr>
      <xdr:spPr>
        <a:xfrm>
          <a:off x="4686300" y="97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145982</xdr:rowOff>
    </xdr:from>
    <xdr:to>
      <xdr:col>20</xdr:col>
      <xdr:colOff>38100</xdr:colOff>
      <xdr:row>57</xdr:row>
      <xdr:rowOff>76132</xdr:rowOff>
    </xdr:to>
    <xdr:sp macro="" textlink="">
      <xdr:nvSpPr>
        <xdr:cNvPr id="139" name="楕円 138"/>
        <xdr:cNvSpPr/>
      </xdr:nvSpPr>
      <xdr:spPr>
        <a:xfrm>
          <a:off x="3746500" y="97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67259</xdr:rowOff>
    </xdr:from>
    <xdr:ext cx="534377" cy="259045"/>
    <xdr:sp macro="" textlink="">
      <xdr:nvSpPr>
        <xdr:cNvPr id="140" name="テキスト ボックス 139"/>
        <xdr:cNvSpPr txBox="1"/>
      </xdr:nvSpPr>
      <xdr:spPr>
        <a:xfrm>
          <a:off x="3530111" y="98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63701</xdr:rowOff>
    </xdr:from>
    <xdr:to>
      <xdr:col>15</xdr:col>
      <xdr:colOff>101600</xdr:colOff>
      <xdr:row>51</xdr:row>
      <xdr:rowOff>165301</xdr:rowOff>
    </xdr:to>
    <xdr:sp macro="" textlink="">
      <xdr:nvSpPr>
        <xdr:cNvPr id="141" name="楕円 140"/>
        <xdr:cNvSpPr/>
      </xdr:nvSpPr>
      <xdr:spPr>
        <a:xfrm>
          <a:off x="2857500" y="8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156428</xdr:rowOff>
    </xdr:from>
    <xdr:ext cx="599010" cy="259045"/>
    <xdr:sp macro="" textlink="">
      <xdr:nvSpPr>
        <xdr:cNvPr id="142" name="テキスト ボックス 141"/>
        <xdr:cNvSpPr txBox="1"/>
      </xdr:nvSpPr>
      <xdr:spPr>
        <a:xfrm>
          <a:off x="2608795" y="890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155591</xdr:rowOff>
    </xdr:from>
    <xdr:to>
      <xdr:col>10</xdr:col>
      <xdr:colOff>165100</xdr:colOff>
      <xdr:row>55</xdr:row>
      <xdr:rowOff>85741</xdr:rowOff>
    </xdr:to>
    <xdr:sp macro="" textlink="">
      <xdr:nvSpPr>
        <xdr:cNvPr id="143" name="楕円 142"/>
        <xdr:cNvSpPr/>
      </xdr:nvSpPr>
      <xdr:spPr>
        <a:xfrm>
          <a:off x="1968500" y="94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102268</xdr:rowOff>
    </xdr:from>
    <xdr:ext cx="534377" cy="259045"/>
    <xdr:sp macro="" textlink="">
      <xdr:nvSpPr>
        <xdr:cNvPr id="144" name="テキスト ボックス 143"/>
        <xdr:cNvSpPr txBox="1"/>
      </xdr:nvSpPr>
      <xdr:spPr>
        <a:xfrm>
          <a:off x="1752111" y="91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13257</xdr:rowOff>
    </xdr:from>
    <xdr:to>
      <xdr:col>6</xdr:col>
      <xdr:colOff>38100</xdr:colOff>
      <xdr:row>55</xdr:row>
      <xdr:rowOff>114857</xdr:rowOff>
    </xdr:to>
    <xdr:sp macro="" textlink="">
      <xdr:nvSpPr>
        <xdr:cNvPr id="145" name="楕円 144"/>
        <xdr:cNvSpPr/>
      </xdr:nvSpPr>
      <xdr:spPr>
        <a:xfrm>
          <a:off x="1079500" y="94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131384</xdr:rowOff>
    </xdr:from>
    <xdr:ext cx="534377" cy="259045"/>
    <xdr:sp macro="" textlink="">
      <xdr:nvSpPr>
        <xdr:cNvPr id="146" name="テキスト ボックス 145"/>
        <xdr:cNvSpPr txBox="1"/>
      </xdr:nvSpPr>
      <xdr:spPr>
        <a:xfrm>
          <a:off x="863111" y="92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15139</xdr:rowOff>
    </xdr:from>
    <xdr:to>
      <xdr:col>24</xdr:col>
      <xdr:colOff>63500</xdr:colOff>
      <xdr:row>75</xdr:row>
      <xdr:rowOff>16408</xdr:rowOff>
    </xdr:to>
    <xdr:cxnSp macro="">
      <xdr:nvCxnSpPr>
        <xdr:cNvPr id="176" name="直線コネクタ 175"/>
        <xdr:cNvCxnSpPr/>
      </xdr:nvCxnSpPr>
      <xdr:spPr>
        <a:xfrm>
          <a:off x="3797300" y="12702439"/>
          <a:ext cx="838200" cy="1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15139</xdr:rowOff>
    </xdr:from>
    <xdr:to>
      <xdr:col>19</xdr:col>
      <xdr:colOff>177800</xdr:colOff>
      <xdr:row>76</xdr:row>
      <xdr:rowOff>25857</xdr:rowOff>
    </xdr:to>
    <xdr:cxnSp macro="">
      <xdr:nvCxnSpPr>
        <xdr:cNvPr id="179" name="直線コネクタ 178"/>
        <xdr:cNvCxnSpPr/>
      </xdr:nvCxnSpPr>
      <xdr:spPr>
        <a:xfrm flipV="1">
          <a:off x="2908300" y="12702439"/>
          <a:ext cx="889000" cy="3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25857</xdr:rowOff>
    </xdr:from>
    <xdr:to>
      <xdr:col>15</xdr:col>
      <xdr:colOff>50800</xdr:colOff>
      <xdr:row>76</xdr:row>
      <xdr:rowOff>112446</xdr:rowOff>
    </xdr:to>
    <xdr:cxnSp macro="">
      <xdr:nvCxnSpPr>
        <xdr:cNvPr id="182" name="直線コネクタ 181"/>
        <xdr:cNvCxnSpPr/>
      </xdr:nvCxnSpPr>
      <xdr:spPr>
        <a:xfrm flipV="1">
          <a:off x="2019300" y="13056057"/>
          <a:ext cx="889000" cy="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112446</xdr:rowOff>
    </xdr:from>
    <xdr:to>
      <xdr:col>10</xdr:col>
      <xdr:colOff>114300</xdr:colOff>
      <xdr:row>77</xdr:row>
      <xdr:rowOff>41060</xdr:rowOff>
    </xdr:to>
    <xdr:cxnSp macro="">
      <xdr:nvCxnSpPr>
        <xdr:cNvPr id="185" name="直線コネクタ 184"/>
        <xdr:cNvCxnSpPr/>
      </xdr:nvCxnSpPr>
      <xdr:spPr>
        <a:xfrm flipV="1">
          <a:off x="1130300" y="13142646"/>
          <a:ext cx="889000" cy="10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137058</xdr:rowOff>
    </xdr:from>
    <xdr:to>
      <xdr:col>24</xdr:col>
      <xdr:colOff>114300</xdr:colOff>
      <xdr:row>75</xdr:row>
      <xdr:rowOff>67208</xdr:rowOff>
    </xdr:to>
    <xdr:sp macro="" textlink="">
      <xdr:nvSpPr>
        <xdr:cNvPr id="195" name="楕円 194"/>
        <xdr:cNvSpPr/>
      </xdr:nvSpPr>
      <xdr:spPr>
        <a:xfrm>
          <a:off x="4584700" y="128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159935</xdr:rowOff>
    </xdr:from>
    <xdr:ext cx="599010" cy="259045"/>
    <xdr:sp macro="" textlink="">
      <xdr:nvSpPr>
        <xdr:cNvPr id="196" name="民生費該当値テキスト"/>
        <xdr:cNvSpPr txBox="1"/>
      </xdr:nvSpPr>
      <xdr:spPr>
        <a:xfrm>
          <a:off x="4686300" y="1267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135789</xdr:rowOff>
    </xdr:from>
    <xdr:to>
      <xdr:col>20</xdr:col>
      <xdr:colOff>38100</xdr:colOff>
      <xdr:row>74</xdr:row>
      <xdr:rowOff>65939</xdr:rowOff>
    </xdr:to>
    <xdr:sp macro="" textlink="">
      <xdr:nvSpPr>
        <xdr:cNvPr id="197" name="楕円 196"/>
        <xdr:cNvSpPr/>
      </xdr:nvSpPr>
      <xdr:spPr>
        <a:xfrm>
          <a:off x="3746500" y="126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82466</xdr:rowOff>
    </xdr:from>
    <xdr:ext cx="599010" cy="259045"/>
    <xdr:sp macro="" textlink="">
      <xdr:nvSpPr>
        <xdr:cNvPr id="198" name="テキスト ボックス 197"/>
        <xdr:cNvSpPr txBox="1"/>
      </xdr:nvSpPr>
      <xdr:spPr>
        <a:xfrm>
          <a:off x="3497795" y="1242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146507</xdr:rowOff>
    </xdr:from>
    <xdr:to>
      <xdr:col>15</xdr:col>
      <xdr:colOff>101600</xdr:colOff>
      <xdr:row>76</xdr:row>
      <xdr:rowOff>76657</xdr:rowOff>
    </xdr:to>
    <xdr:sp macro="" textlink="">
      <xdr:nvSpPr>
        <xdr:cNvPr id="199" name="楕円 198"/>
        <xdr:cNvSpPr/>
      </xdr:nvSpPr>
      <xdr:spPr>
        <a:xfrm>
          <a:off x="2857500" y="130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93184</xdr:rowOff>
    </xdr:from>
    <xdr:ext cx="599010" cy="259045"/>
    <xdr:sp macro="" textlink="">
      <xdr:nvSpPr>
        <xdr:cNvPr id="200" name="テキスト ボックス 199"/>
        <xdr:cNvSpPr txBox="1"/>
      </xdr:nvSpPr>
      <xdr:spPr>
        <a:xfrm>
          <a:off x="2608795" y="1278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61646</xdr:rowOff>
    </xdr:from>
    <xdr:to>
      <xdr:col>10</xdr:col>
      <xdr:colOff>165100</xdr:colOff>
      <xdr:row>76</xdr:row>
      <xdr:rowOff>163246</xdr:rowOff>
    </xdr:to>
    <xdr:sp macro="" textlink="">
      <xdr:nvSpPr>
        <xdr:cNvPr id="201" name="楕円 200"/>
        <xdr:cNvSpPr/>
      </xdr:nvSpPr>
      <xdr:spPr>
        <a:xfrm>
          <a:off x="1968500" y="130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8323</xdr:rowOff>
    </xdr:from>
    <xdr:ext cx="599010" cy="259045"/>
    <xdr:sp macro="" textlink="">
      <xdr:nvSpPr>
        <xdr:cNvPr id="202" name="テキスト ボックス 201"/>
        <xdr:cNvSpPr txBox="1"/>
      </xdr:nvSpPr>
      <xdr:spPr>
        <a:xfrm>
          <a:off x="1719795" y="128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161710</xdr:rowOff>
    </xdr:from>
    <xdr:to>
      <xdr:col>6</xdr:col>
      <xdr:colOff>38100</xdr:colOff>
      <xdr:row>77</xdr:row>
      <xdr:rowOff>91860</xdr:rowOff>
    </xdr:to>
    <xdr:sp macro="" textlink="">
      <xdr:nvSpPr>
        <xdr:cNvPr id="203" name="楕円 202"/>
        <xdr:cNvSpPr/>
      </xdr:nvSpPr>
      <xdr:spPr>
        <a:xfrm>
          <a:off x="1079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108386</xdr:rowOff>
    </xdr:from>
    <xdr:ext cx="599010" cy="259045"/>
    <xdr:sp macro="" textlink="">
      <xdr:nvSpPr>
        <xdr:cNvPr id="204" name="テキスト ボックス 203"/>
        <xdr:cNvSpPr txBox="1"/>
      </xdr:nvSpPr>
      <xdr:spPr>
        <a:xfrm>
          <a:off x="830795" y="1296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155397</xdr:rowOff>
    </xdr:from>
    <xdr:to>
      <xdr:col>24</xdr:col>
      <xdr:colOff>63500</xdr:colOff>
      <xdr:row>95</xdr:row>
      <xdr:rowOff>45822</xdr:rowOff>
    </xdr:to>
    <xdr:cxnSp macro="">
      <xdr:nvCxnSpPr>
        <xdr:cNvPr id="234" name="直線コネクタ 233"/>
        <xdr:cNvCxnSpPr/>
      </xdr:nvCxnSpPr>
      <xdr:spPr>
        <a:xfrm>
          <a:off x="3797300" y="16100247"/>
          <a:ext cx="8382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155397</xdr:rowOff>
    </xdr:from>
    <xdr:to>
      <xdr:col>19</xdr:col>
      <xdr:colOff>177800</xdr:colOff>
      <xdr:row>95</xdr:row>
      <xdr:rowOff>146883</xdr:rowOff>
    </xdr:to>
    <xdr:cxnSp macro="">
      <xdr:nvCxnSpPr>
        <xdr:cNvPr id="237" name="直線コネクタ 236"/>
        <xdr:cNvCxnSpPr/>
      </xdr:nvCxnSpPr>
      <xdr:spPr>
        <a:xfrm flipV="1">
          <a:off x="2908300" y="16100247"/>
          <a:ext cx="889000" cy="3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146883</xdr:rowOff>
    </xdr:from>
    <xdr:to>
      <xdr:col>15</xdr:col>
      <xdr:colOff>50800</xdr:colOff>
      <xdr:row>96</xdr:row>
      <xdr:rowOff>2445</xdr:rowOff>
    </xdr:to>
    <xdr:cxnSp macro="">
      <xdr:nvCxnSpPr>
        <xdr:cNvPr id="240" name="直線コネクタ 239"/>
        <xdr:cNvCxnSpPr/>
      </xdr:nvCxnSpPr>
      <xdr:spPr>
        <a:xfrm flipV="1">
          <a:off x="2019300" y="1643463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2445</xdr:rowOff>
    </xdr:from>
    <xdr:to>
      <xdr:col>10</xdr:col>
      <xdr:colOff>114300</xdr:colOff>
      <xdr:row>96</xdr:row>
      <xdr:rowOff>74949</xdr:rowOff>
    </xdr:to>
    <xdr:cxnSp macro="">
      <xdr:nvCxnSpPr>
        <xdr:cNvPr id="243" name="直線コネクタ 242"/>
        <xdr:cNvCxnSpPr/>
      </xdr:nvCxnSpPr>
      <xdr:spPr>
        <a:xfrm flipV="1">
          <a:off x="1130300" y="16461645"/>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166472</xdr:rowOff>
    </xdr:from>
    <xdr:to>
      <xdr:col>24</xdr:col>
      <xdr:colOff>114300</xdr:colOff>
      <xdr:row>95</xdr:row>
      <xdr:rowOff>96622</xdr:rowOff>
    </xdr:to>
    <xdr:sp macro="" textlink="">
      <xdr:nvSpPr>
        <xdr:cNvPr id="253" name="楕円 252"/>
        <xdr:cNvSpPr/>
      </xdr:nvSpPr>
      <xdr:spPr>
        <a:xfrm>
          <a:off x="4584700" y="162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17899</xdr:rowOff>
    </xdr:from>
    <xdr:ext cx="534377" cy="259045"/>
    <xdr:sp macro="" textlink="">
      <xdr:nvSpPr>
        <xdr:cNvPr id="254" name="衛生費該当値テキスト"/>
        <xdr:cNvSpPr txBox="1"/>
      </xdr:nvSpPr>
      <xdr:spPr>
        <a:xfrm>
          <a:off x="4686300"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104597</xdr:rowOff>
    </xdr:from>
    <xdr:to>
      <xdr:col>20</xdr:col>
      <xdr:colOff>38100</xdr:colOff>
      <xdr:row>94</xdr:row>
      <xdr:rowOff>34747</xdr:rowOff>
    </xdr:to>
    <xdr:sp macro="" textlink="">
      <xdr:nvSpPr>
        <xdr:cNvPr id="255" name="楕円 254"/>
        <xdr:cNvSpPr/>
      </xdr:nvSpPr>
      <xdr:spPr>
        <a:xfrm>
          <a:off x="3746500" y="160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51274</xdr:rowOff>
    </xdr:from>
    <xdr:ext cx="534377" cy="259045"/>
    <xdr:sp macro="" textlink="">
      <xdr:nvSpPr>
        <xdr:cNvPr id="256" name="テキスト ボックス 255"/>
        <xdr:cNvSpPr txBox="1"/>
      </xdr:nvSpPr>
      <xdr:spPr>
        <a:xfrm>
          <a:off x="3530111" y="158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96083</xdr:rowOff>
    </xdr:from>
    <xdr:to>
      <xdr:col>15</xdr:col>
      <xdr:colOff>101600</xdr:colOff>
      <xdr:row>96</xdr:row>
      <xdr:rowOff>26233</xdr:rowOff>
    </xdr:to>
    <xdr:sp macro="" textlink="">
      <xdr:nvSpPr>
        <xdr:cNvPr id="257" name="楕円 256"/>
        <xdr:cNvSpPr/>
      </xdr:nvSpPr>
      <xdr:spPr>
        <a:xfrm>
          <a:off x="2857500" y="16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42760</xdr:rowOff>
    </xdr:from>
    <xdr:ext cx="534377" cy="259045"/>
    <xdr:sp macro="" textlink="">
      <xdr:nvSpPr>
        <xdr:cNvPr id="258" name="テキスト ボックス 257"/>
        <xdr:cNvSpPr txBox="1"/>
      </xdr:nvSpPr>
      <xdr:spPr>
        <a:xfrm>
          <a:off x="2641111" y="161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123095</xdr:rowOff>
    </xdr:from>
    <xdr:to>
      <xdr:col>10</xdr:col>
      <xdr:colOff>165100</xdr:colOff>
      <xdr:row>96</xdr:row>
      <xdr:rowOff>53245</xdr:rowOff>
    </xdr:to>
    <xdr:sp macro="" textlink="">
      <xdr:nvSpPr>
        <xdr:cNvPr id="259" name="楕円 258"/>
        <xdr:cNvSpPr/>
      </xdr:nvSpPr>
      <xdr:spPr>
        <a:xfrm>
          <a:off x="1968500" y="164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69772</xdr:rowOff>
    </xdr:from>
    <xdr:ext cx="534377" cy="259045"/>
    <xdr:sp macro="" textlink="">
      <xdr:nvSpPr>
        <xdr:cNvPr id="260" name="テキスト ボックス 259"/>
        <xdr:cNvSpPr txBox="1"/>
      </xdr:nvSpPr>
      <xdr:spPr>
        <a:xfrm>
          <a:off x="1752111" y="16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24149</xdr:rowOff>
    </xdr:from>
    <xdr:to>
      <xdr:col>6</xdr:col>
      <xdr:colOff>38100</xdr:colOff>
      <xdr:row>96</xdr:row>
      <xdr:rowOff>125749</xdr:rowOff>
    </xdr:to>
    <xdr:sp macro="" textlink="">
      <xdr:nvSpPr>
        <xdr:cNvPr id="261" name="楕円 260"/>
        <xdr:cNvSpPr/>
      </xdr:nvSpPr>
      <xdr:spPr>
        <a:xfrm>
          <a:off x="1079500" y="164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142276</xdr:rowOff>
    </xdr:from>
    <xdr:ext cx="534377" cy="259045"/>
    <xdr:sp macro="" textlink="">
      <xdr:nvSpPr>
        <xdr:cNvPr id="262" name="テキスト ボックス 261"/>
        <xdr:cNvSpPr txBox="1"/>
      </xdr:nvSpPr>
      <xdr:spPr>
        <a:xfrm>
          <a:off x="863111" y="162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102</xdr:rowOff>
    </xdr:from>
    <xdr:to>
      <xdr:col>55</xdr:col>
      <xdr:colOff>0</xdr:colOff>
      <xdr:row>39</xdr:row>
      <xdr:rowOff>6655</xdr:rowOff>
    </xdr:to>
    <xdr:cxnSp macro="">
      <xdr:nvCxnSpPr>
        <xdr:cNvPr id="291" name="直線コネクタ 290"/>
        <xdr:cNvCxnSpPr/>
      </xdr:nvCxnSpPr>
      <xdr:spPr>
        <a:xfrm flipV="1">
          <a:off x="9639300" y="668665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6655</xdr:rowOff>
    </xdr:from>
    <xdr:to>
      <xdr:col>50</xdr:col>
      <xdr:colOff>114300</xdr:colOff>
      <xdr:row>39</xdr:row>
      <xdr:rowOff>8941</xdr:rowOff>
    </xdr:to>
    <xdr:cxnSp macro="">
      <xdr:nvCxnSpPr>
        <xdr:cNvPr id="294" name="直線コネクタ 293"/>
        <xdr:cNvCxnSpPr/>
      </xdr:nvCxnSpPr>
      <xdr:spPr>
        <a:xfrm flipV="1">
          <a:off x="8750300" y="66932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xdr:rowOff>
    </xdr:from>
    <xdr:to>
      <xdr:col>45</xdr:col>
      <xdr:colOff>177800</xdr:colOff>
      <xdr:row>39</xdr:row>
      <xdr:rowOff>8941</xdr:rowOff>
    </xdr:to>
    <xdr:cxnSp macro="">
      <xdr:nvCxnSpPr>
        <xdr:cNvPr id="297" name="直線コネクタ 296"/>
        <xdr:cNvCxnSpPr/>
      </xdr:nvCxnSpPr>
      <xdr:spPr>
        <a:xfrm>
          <a:off x="7861300" y="668657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xdr:rowOff>
    </xdr:from>
    <xdr:to>
      <xdr:col>41</xdr:col>
      <xdr:colOff>50800</xdr:colOff>
      <xdr:row>39</xdr:row>
      <xdr:rowOff>10084</xdr:rowOff>
    </xdr:to>
    <xdr:cxnSp macro="">
      <xdr:nvCxnSpPr>
        <xdr:cNvPr id="300" name="直線コネクタ 299"/>
        <xdr:cNvCxnSpPr/>
      </xdr:nvCxnSpPr>
      <xdr:spPr>
        <a:xfrm flipV="1">
          <a:off x="6972300" y="668657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120752</xdr:rowOff>
    </xdr:from>
    <xdr:to>
      <xdr:col>55</xdr:col>
      <xdr:colOff>50800</xdr:colOff>
      <xdr:row>39</xdr:row>
      <xdr:rowOff>50902</xdr:rowOff>
    </xdr:to>
    <xdr:sp macro="" textlink="">
      <xdr:nvSpPr>
        <xdr:cNvPr id="310" name="楕円 309"/>
        <xdr:cNvSpPr/>
      </xdr:nvSpPr>
      <xdr:spPr>
        <a:xfrm>
          <a:off x="104267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1" name="労働費該当値テキスト"/>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127305</xdr:rowOff>
    </xdr:from>
    <xdr:to>
      <xdr:col>50</xdr:col>
      <xdr:colOff>165100</xdr:colOff>
      <xdr:row>39</xdr:row>
      <xdr:rowOff>57455</xdr:rowOff>
    </xdr:to>
    <xdr:sp macro="" textlink="">
      <xdr:nvSpPr>
        <xdr:cNvPr id="312" name="楕円 311"/>
        <xdr:cNvSpPr/>
      </xdr:nvSpPr>
      <xdr:spPr>
        <a:xfrm>
          <a:off x="9588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48582</xdr:rowOff>
    </xdr:from>
    <xdr:ext cx="378565" cy="259045"/>
    <xdr:sp macro="" textlink="">
      <xdr:nvSpPr>
        <xdr:cNvPr id="313" name="テキスト ボックス 312"/>
        <xdr:cNvSpPr txBox="1"/>
      </xdr:nvSpPr>
      <xdr:spPr>
        <a:xfrm>
          <a:off x="9450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129591</xdr:rowOff>
    </xdr:from>
    <xdr:to>
      <xdr:col>46</xdr:col>
      <xdr:colOff>38100</xdr:colOff>
      <xdr:row>39</xdr:row>
      <xdr:rowOff>59741</xdr:rowOff>
    </xdr:to>
    <xdr:sp macro="" textlink="">
      <xdr:nvSpPr>
        <xdr:cNvPr id="314" name="楕円 313"/>
        <xdr:cNvSpPr/>
      </xdr:nvSpPr>
      <xdr:spPr>
        <a:xfrm>
          <a:off x="8699500" y="66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50868</xdr:rowOff>
    </xdr:from>
    <xdr:ext cx="378565" cy="259045"/>
    <xdr:sp macro="" textlink="">
      <xdr:nvSpPr>
        <xdr:cNvPr id="315" name="テキスト ボックス 314"/>
        <xdr:cNvSpPr txBox="1"/>
      </xdr:nvSpPr>
      <xdr:spPr>
        <a:xfrm>
          <a:off x="8561017" y="6737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120676</xdr:rowOff>
    </xdr:from>
    <xdr:to>
      <xdr:col>41</xdr:col>
      <xdr:colOff>101600</xdr:colOff>
      <xdr:row>39</xdr:row>
      <xdr:rowOff>50826</xdr:rowOff>
    </xdr:to>
    <xdr:sp macro="" textlink="">
      <xdr:nvSpPr>
        <xdr:cNvPr id="316" name="楕円 315"/>
        <xdr:cNvSpPr/>
      </xdr:nvSpPr>
      <xdr:spPr>
        <a:xfrm>
          <a:off x="7810500" y="66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41953</xdr:rowOff>
    </xdr:from>
    <xdr:ext cx="378565" cy="259045"/>
    <xdr:sp macro="" textlink="">
      <xdr:nvSpPr>
        <xdr:cNvPr id="317" name="テキスト ボックス 316"/>
        <xdr:cNvSpPr txBox="1"/>
      </xdr:nvSpPr>
      <xdr:spPr>
        <a:xfrm>
          <a:off x="7672017" y="67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130734</xdr:rowOff>
    </xdr:from>
    <xdr:to>
      <xdr:col>36</xdr:col>
      <xdr:colOff>165100</xdr:colOff>
      <xdr:row>39</xdr:row>
      <xdr:rowOff>60884</xdr:rowOff>
    </xdr:to>
    <xdr:sp macro="" textlink="">
      <xdr:nvSpPr>
        <xdr:cNvPr id="318" name="楕円 317"/>
        <xdr:cNvSpPr/>
      </xdr:nvSpPr>
      <xdr:spPr>
        <a:xfrm>
          <a:off x="6921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52011</xdr:rowOff>
    </xdr:from>
    <xdr:ext cx="378565" cy="259045"/>
    <xdr:sp macro="" textlink="">
      <xdr:nvSpPr>
        <xdr:cNvPr id="319" name="テキスト ボックス 318"/>
        <xdr:cNvSpPr txBox="1"/>
      </xdr:nvSpPr>
      <xdr:spPr>
        <a:xfrm>
          <a:off x="6783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162579</xdr:rowOff>
    </xdr:from>
    <xdr:to>
      <xdr:col>55</xdr:col>
      <xdr:colOff>0</xdr:colOff>
      <xdr:row>56</xdr:row>
      <xdr:rowOff>127546</xdr:rowOff>
    </xdr:to>
    <xdr:cxnSp macro="">
      <xdr:nvCxnSpPr>
        <xdr:cNvPr id="348" name="直線コネクタ 347"/>
        <xdr:cNvCxnSpPr/>
      </xdr:nvCxnSpPr>
      <xdr:spPr>
        <a:xfrm flipV="1">
          <a:off x="9639300" y="9249429"/>
          <a:ext cx="838200" cy="47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83255</xdr:rowOff>
    </xdr:from>
    <xdr:to>
      <xdr:col>50</xdr:col>
      <xdr:colOff>114300</xdr:colOff>
      <xdr:row>56</xdr:row>
      <xdr:rowOff>127546</xdr:rowOff>
    </xdr:to>
    <xdr:cxnSp macro="">
      <xdr:nvCxnSpPr>
        <xdr:cNvPr id="351" name="直線コネクタ 350"/>
        <xdr:cNvCxnSpPr/>
      </xdr:nvCxnSpPr>
      <xdr:spPr>
        <a:xfrm>
          <a:off x="8750300" y="9684455"/>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83255</xdr:rowOff>
    </xdr:from>
    <xdr:to>
      <xdr:col>45</xdr:col>
      <xdr:colOff>177800</xdr:colOff>
      <xdr:row>57</xdr:row>
      <xdr:rowOff>19838</xdr:rowOff>
    </xdr:to>
    <xdr:cxnSp macro="">
      <xdr:nvCxnSpPr>
        <xdr:cNvPr id="354" name="直線コネクタ 353"/>
        <xdr:cNvCxnSpPr/>
      </xdr:nvCxnSpPr>
      <xdr:spPr>
        <a:xfrm flipV="1">
          <a:off x="7861300" y="9684455"/>
          <a:ext cx="889000" cy="10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148082</xdr:rowOff>
    </xdr:from>
    <xdr:to>
      <xdr:col>41</xdr:col>
      <xdr:colOff>50800</xdr:colOff>
      <xdr:row>57</xdr:row>
      <xdr:rowOff>19838</xdr:rowOff>
    </xdr:to>
    <xdr:cxnSp macro="">
      <xdr:nvCxnSpPr>
        <xdr:cNvPr id="357" name="直線コネクタ 356"/>
        <xdr:cNvCxnSpPr/>
      </xdr:nvCxnSpPr>
      <xdr:spPr>
        <a:xfrm>
          <a:off x="6972300" y="9749282"/>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111779</xdr:rowOff>
    </xdr:from>
    <xdr:to>
      <xdr:col>55</xdr:col>
      <xdr:colOff>50800</xdr:colOff>
      <xdr:row>54</xdr:row>
      <xdr:rowOff>41929</xdr:rowOff>
    </xdr:to>
    <xdr:sp macro="" textlink="">
      <xdr:nvSpPr>
        <xdr:cNvPr id="367" name="楕円 366"/>
        <xdr:cNvSpPr/>
      </xdr:nvSpPr>
      <xdr:spPr>
        <a:xfrm>
          <a:off x="10426700" y="91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134656</xdr:rowOff>
    </xdr:from>
    <xdr:ext cx="534377" cy="259045"/>
    <xdr:sp macro="" textlink="">
      <xdr:nvSpPr>
        <xdr:cNvPr id="368" name="農林水産業費該当値テキスト"/>
        <xdr:cNvSpPr txBox="1"/>
      </xdr:nvSpPr>
      <xdr:spPr>
        <a:xfrm>
          <a:off x="10528300" y="90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76746</xdr:rowOff>
    </xdr:from>
    <xdr:to>
      <xdr:col>50</xdr:col>
      <xdr:colOff>165100</xdr:colOff>
      <xdr:row>57</xdr:row>
      <xdr:rowOff>6896</xdr:rowOff>
    </xdr:to>
    <xdr:sp macro="" textlink="">
      <xdr:nvSpPr>
        <xdr:cNvPr id="369" name="楕円 368"/>
        <xdr:cNvSpPr/>
      </xdr:nvSpPr>
      <xdr:spPr>
        <a:xfrm>
          <a:off x="9588500" y="96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169473</xdr:rowOff>
    </xdr:from>
    <xdr:ext cx="534377" cy="259045"/>
    <xdr:sp macro="" textlink="">
      <xdr:nvSpPr>
        <xdr:cNvPr id="370" name="テキスト ボックス 369"/>
        <xdr:cNvSpPr txBox="1"/>
      </xdr:nvSpPr>
      <xdr:spPr>
        <a:xfrm>
          <a:off x="9372111" y="97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32455</xdr:rowOff>
    </xdr:from>
    <xdr:to>
      <xdr:col>46</xdr:col>
      <xdr:colOff>38100</xdr:colOff>
      <xdr:row>56</xdr:row>
      <xdr:rowOff>134055</xdr:rowOff>
    </xdr:to>
    <xdr:sp macro="" textlink="">
      <xdr:nvSpPr>
        <xdr:cNvPr id="371" name="楕円 370"/>
        <xdr:cNvSpPr/>
      </xdr:nvSpPr>
      <xdr:spPr>
        <a:xfrm>
          <a:off x="86995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150582</xdr:rowOff>
    </xdr:from>
    <xdr:ext cx="534377" cy="259045"/>
    <xdr:sp macro="" textlink="">
      <xdr:nvSpPr>
        <xdr:cNvPr id="372" name="テキスト ボックス 371"/>
        <xdr:cNvSpPr txBox="1"/>
      </xdr:nvSpPr>
      <xdr:spPr>
        <a:xfrm>
          <a:off x="8483111" y="94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140488</xdr:rowOff>
    </xdr:from>
    <xdr:to>
      <xdr:col>41</xdr:col>
      <xdr:colOff>101600</xdr:colOff>
      <xdr:row>57</xdr:row>
      <xdr:rowOff>70638</xdr:rowOff>
    </xdr:to>
    <xdr:sp macro="" textlink="">
      <xdr:nvSpPr>
        <xdr:cNvPr id="373" name="楕円 372"/>
        <xdr:cNvSpPr/>
      </xdr:nvSpPr>
      <xdr:spPr>
        <a:xfrm>
          <a:off x="78105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61765</xdr:rowOff>
    </xdr:from>
    <xdr:ext cx="534377" cy="259045"/>
    <xdr:sp macro="" textlink="">
      <xdr:nvSpPr>
        <xdr:cNvPr id="374" name="テキスト ボックス 373"/>
        <xdr:cNvSpPr txBox="1"/>
      </xdr:nvSpPr>
      <xdr:spPr>
        <a:xfrm>
          <a:off x="7594111" y="9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97282</xdr:rowOff>
    </xdr:from>
    <xdr:to>
      <xdr:col>36</xdr:col>
      <xdr:colOff>165100</xdr:colOff>
      <xdr:row>57</xdr:row>
      <xdr:rowOff>27432</xdr:rowOff>
    </xdr:to>
    <xdr:sp macro="" textlink="">
      <xdr:nvSpPr>
        <xdr:cNvPr id="375" name="楕円 374"/>
        <xdr:cNvSpPr/>
      </xdr:nvSpPr>
      <xdr:spPr>
        <a:xfrm>
          <a:off x="69215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18559</xdr:rowOff>
    </xdr:from>
    <xdr:ext cx="534377" cy="259045"/>
    <xdr:sp macro="" textlink="">
      <xdr:nvSpPr>
        <xdr:cNvPr id="376" name="テキスト ボックス 375"/>
        <xdr:cNvSpPr txBox="1"/>
      </xdr:nvSpPr>
      <xdr:spPr>
        <a:xfrm>
          <a:off x="6705111" y="97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94460</xdr:rowOff>
    </xdr:from>
    <xdr:to>
      <xdr:col>55</xdr:col>
      <xdr:colOff>0</xdr:colOff>
      <xdr:row>73</xdr:row>
      <xdr:rowOff>100792</xdr:rowOff>
    </xdr:to>
    <xdr:cxnSp macro="">
      <xdr:nvCxnSpPr>
        <xdr:cNvPr id="403" name="直線コネクタ 402"/>
        <xdr:cNvCxnSpPr/>
      </xdr:nvCxnSpPr>
      <xdr:spPr>
        <a:xfrm>
          <a:off x="9639300" y="12610310"/>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94460</xdr:rowOff>
    </xdr:from>
    <xdr:to>
      <xdr:col>50</xdr:col>
      <xdr:colOff>114300</xdr:colOff>
      <xdr:row>75</xdr:row>
      <xdr:rowOff>53997</xdr:rowOff>
    </xdr:to>
    <xdr:cxnSp macro="">
      <xdr:nvCxnSpPr>
        <xdr:cNvPr id="406" name="直線コネクタ 405"/>
        <xdr:cNvCxnSpPr/>
      </xdr:nvCxnSpPr>
      <xdr:spPr>
        <a:xfrm flipV="1">
          <a:off x="8750300" y="12610310"/>
          <a:ext cx="889000" cy="3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53997</xdr:rowOff>
    </xdr:from>
    <xdr:to>
      <xdr:col>45</xdr:col>
      <xdr:colOff>177800</xdr:colOff>
      <xdr:row>76</xdr:row>
      <xdr:rowOff>22588</xdr:rowOff>
    </xdr:to>
    <xdr:cxnSp macro="">
      <xdr:nvCxnSpPr>
        <xdr:cNvPr id="409" name="直線コネクタ 408"/>
        <xdr:cNvCxnSpPr/>
      </xdr:nvCxnSpPr>
      <xdr:spPr>
        <a:xfrm flipV="1">
          <a:off x="7861300" y="12912747"/>
          <a:ext cx="889000" cy="1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22588</xdr:rowOff>
    </xdr:from>
    <xdr:to>
      <xdr:col>41</xdr:col>
      <xdr:colOff>50800</xdr:colOff>
      <xdr:row>77</xdr:row>
      <xdr:rowOff>51688</xdr:rowOff>
    </xdr:to>
    <xdr:cxnSp macro="">
      <xdr:nvCxnSpPr>
        <xdr:cNvPr id="412" name="直線コネクタ 411"/>
        <xdr:cNvCxnSpPr/>
      </xdr:nvCxnSpPr>
      <xdr:spPr>
        <a:xfrm flipV="1">
          <a:off x="6972300" y="13052788"/>
          <a:ext cx="889000" cy="20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49992</xdr:rowOff>
    </xdr:from>
    <xdr:to>
      <xdr:col>55</xdr:col>
      <xdr:colOff>50800</xdr:colOff>
      <xdr:row>73</xdr:row>
      <xdr:rowOff>151592</xdr:rowOff>
    </xdr:to>
    <xdr:sp macro="" textlink="">
      <xdr:nvSpPr>
        <xdr:cNvPr id="422" name="楕円 421"/>
        <xdr:cNvSpPr/>
      </xdr:nvSpPr>
      <xdr:spPr>
        <a:xfrm>
          <a:off x="10426700" y="125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72869</xdr:rowOff>
    </xdr:from>
    <xdr:ext cx="534377" cy="259045"/>
    <xdr:sp macro="" textlink="">
      <xdr:nvSpPr>
        <xdr:cNvPr id="423" name="商工費該当値テキスト"/>
        <xdr:cNvSpPr txBox="1"/>
      </xdr:nvSpPr>
      <xdr:spPr>
        <a:xfrm>
          <a:off x="10528300" y="124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43660</xdr:rowOff>
    </xdr:from>
    <xdr:to>
      <xdr:col>50</xdr:col>
      <xdr:colOff>165100</xdr:colOff>
      <xdr:row>73</xdr:row>
      <xdr:rowOff>145260</xdr:rowOff>
    </xdr:to>
    <xdr:sp macro="" textlink="">
      <xdr:nvSpPr>
        <xdr:cNvPr id="424" name="楕円 423"/>
        <xdr:cNvSpPr/>
      </xdr:nvSpPr>
      <xdr:spPr>
        <a:xfrm>
          <a:off x="9588500" y="125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161787</xdr:rowOff>
    </xdr:from>
    <xdr:ext cx="534377" cy="259045"/>
    <xdr:sp macro="" textlink="">
      <xdr:nvSpPr>
        <xdr:cNvPr id="425" name="テキスト ボックス 424"/>
        <xdr:cNvSpPr txBox="1"/>
      </xdr:nvSpPr>
      <xdr:spPr>
        <a:xfrm>
          <a:off x="9372111" y="123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3197</xdr:rowOff>
    </xdr:from>
    <xdr:to>
      <xdr:col>46</xdr:col>
      <xdr:colOff>38100</xdr:colOff>
      <xdr:row>75</xdr:row>
      <xdr:rowOff>104797</xdr:rowOff>
    </xdr:to>
    <xdr:sp macro="" textlink="">
      <xdr:nvSpPr>
        <xdr:cNvPr id="426" name="楕円 425"/>
        <xdr:cNvSpPr/>
      </xdr:nvSpPr>
      <xdr:spPr>
        <a:xfrm>
          <a:off x="8699500" y="128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121324</xdr:rowOff>
    </xdr:from>
    <xdr:ext cx="534377" cy="259045"/>
    <xdr:sp macro="" textlink="">
      <xdr:nvSpPr>
        <xdr:cNvPr id="427" name="テキスト ボックス 426"/>
        <xdr:cNvSpPr txBox="1"/>
      </xdr:nvSpPr>
      <xdr:spPr>
        <a:xfrm>
          <a:off x="8483111" y="126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143239</xdr:rowOff>
    </xdr:from>
    <xdr:to>
      <xdr:col>41</xdr:col>
      <xdr:colOff>101600</xdr:colOff>
      <xdr:row>76</xdr:row>
      <xdr:rowOff>73388</xdr:rowOff>
    </xdr:to>
    <xdr:sp macro="" textlink="">
      <xdr:nvSpPr>
        <xdr:cNvPr id="428" name="楕円 427"/>
        <xdr:cNvSpPr/>
      </xdr:nvSpPr>
      <xdr:spPr>
        <a:xfrm>
          <a:off x="7810500" y="13001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89916</xdr:rowOff>
    </xdr:from>
    <xdr:ext cx="534377" cy="259045"/>
    <xdr:sp macro="" textlink="">
      <xdr:nvSpPr>
        <xdr:cNvPr id="429" name="テキスト ボックス 428"/>
        <xdr:cNvSpPr txBox="1"/>
      </xdr:nvSpPr>
      <xdr:spPr>
        <a:xfrm>
          <a:off x="7594111" y="127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xdr:rowOff>
    </xdr:from>
    <xdr:to>
      <xdr:col>36</xdr:col>
      <xdr:colOff>165100</xdr:colOff>
      <xdr:row>77</xdr:row>
      <xdr:rowOff>102488</xdr:rowOff>
    </xdr:to>
    <xdr:sp macro="" textlink="">
      <xdr:nvSpPr>
        <xdr:cNvPr id="430" name="楕円 429"/>
        <xdr:cNvSpPr/>
      </xdr:nvSpPr>
      <xdr:spPr>
        <a:xfrm>
          <a:off x="6921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93615</xdr:rowOff>
    </xdr:from>
    <xdr:ext cx="534377" cy="259045"/>
    <xdr:sp macro="" textlink="">
      <xdr:nvSpPr>
        <xdr:cNvPr id="431" name="テキスト ボックス 430"/>
        <xdr:cNvSpPr txBox="1"/>
      </xdr:nvSpPr>
      <xdr:spPr>
        <a:xfrm>
          <a:off x="6705111" y="132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66548</xdr:rowOff>
    </xdr:from>
    <xdr:to>
      <xdr:col>55</xdr:col>
      <xdr:colOff>0</xdr:colOff>
      <xdr:row>95</xdr:row>
      <xdr:rowOff>128588</xdr:rowOff>
    </xdr:to>
    <xdr:cxnSp macro="">
      <xdr:nvCxnSpPr>
        <xdr:cNvPr id="460" name="直線コネクタ 459"/>
        <xdr:cNvCxnSpPr/>
      </xdr:nvCxnSpPr>
      <xdr:spPr>
        <a:xfrm flipV="1">
          <a:off x="9639300" y="16354298"/>
          <a:ext cx="838200" cy="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128588</xdr:rowOff>
    </xdr:from>
    <xdr:to>
      <xdr:col>50</xdr:col>
      <xdr:colOff>114300</xdr:colOff>
      <xdr:row>95</xdr:row>
      <xdr:rowOff>150406</xdr:rowOff>
    </xdr:to>
    <xdr:cxnSp macro="">
      <xdr:nvCxnSpPr>
        <xdr:cNvPr id="463" name="直線コネクタ 462"/>
        <xdr:cNvCxnSpPr/>
      </xdr:nvCxnSpPr>
      <xdr:spPr>
        <a:xfrm flipV="1">
          <a:off x="8750300" y="16416338"/>
          <a:ext cx="8890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150406</xdr:rowOff>
    </xdr:from>
    <xdr:to>
      <xdr:col>45</xdr:col>
      <xdr:colOff>177800</xdr:colOff>
      <xdr:row>96</xdr:row>
      <xdr:rowOff>37833</xdr:rowOff>
    </xdr:to>
    <xdr:cxnSp macro="">
      <xdr:nvCxnSpPr>
        <xdr:cNvPr id="466" name="直線コネクタ 465"/>
        <xdr:cNvCxnSpPr/>
      </xdr:nvCxnSpPr>
      <xdr:spPr>
        <a:xfrm flipV="1">
          <a:off x="7861300" y="16438156"/>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4801</xdr:rowOff>
    </xdr:from>
    <xdr:to>
      <xdr:col>41</xdr:col>
      <xdr:colOff>50800</xdr:colOff>
      <xdr:row>96</xdr:row>
      <xdr:rowOff>37833</xdr:rowOff>
    </xdr:to>
    <xdr:cxnSp macro="">
      <xdr:nvCxnSpPr>
        <xdr:cNvPr id="469" name="直線コネクタ 468"/>
        <xdr:cNvCxnSpPr/>
      </xdr:nvCxnSpPr>
      <xdr:spPr>
        <a:xfrm>
          <a:off x="6972300" y="16464001"/>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15748</xdr:rowOff>
    </xdr:from>
    <xdr:to>
      <xdr:col>55</xdr:col>
      <xdr:colOff>50800</xdr:colOff>
      <xdr:row>95</xdr:row>
      <xdr:rowOff>117348</xdr:rowOff>
    </xdr:to>
    <xdr:sp macro="" textlink="">
      <xdr:nvSpPr>
        <xdr:cNvPr id="479" name="楕円 478"/>
        <xdr:cNvSpPr/>
      </xdr:nvSpPr>
      <xdr:spPr>
        <a:xfrm>
          <a:off x="10426700" y="163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165625</xdr:rowOff>
    </xdr:from>
    <xdr:ext cx="534377" cy="259045"/>
    <xdr:sp macro="" textlink="">
      <xdr:nvSpPr>
        <xdr:cNvPr id="480" name="土木費該当値テキスト"/>
        <xdr:cNvSpPr txBox="1"/>
      </xdr:nvSpPr>
      <xdr:spPr>
        <a:xfrm>
          <a:off x="10528300" y="162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77788</xdr:rowOff>
    </xdr:from>
    <xdr:to>
      <xdr:col>50</xdr:col>
      <xdr:colOff>165100</xdr:colOff>
      <xdr:row>96</xdr:row>
      <xdr:rowOff>7938</xdr:rowOff>
    </xdr:to>
    <xdr:sp macro="" textlink="">
      <xdr:nvSpPr>
        <xdr:cNvPr id="481" name="楕円 480"/>
        <xdr:cNvSpPr/>
      </xdr:nvSpPr>
      <xdr:spPr>
        <a:xfrm>
          <a:off x="9588500" y="163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170515</xdr:rowOff>
    </xdr:from>
    <xdr:ext cx="534377" cy="259045"/>
    <xdr:sp macro="" textlink="">
      <xdr:nvSpPr>
        <xdr:cNvPr id="482" name="テキスト ボックス 481"/>
        <xdr:cNvSpPr txBox="1"/>
      </xdr:nvSpPr>
      <xdr:spPr>
        <a:xfrm>
          <a:off x="9372111" y="164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99606</xdr:rowOff>
    </xdr:from>
    <xdr:to>
      <xdr:col>46</xdr:col>
      <xdr:colOff>38100</xdr:colOff>
      <xdr:row>96</xdr:row>
      <xdr:rowOff>29756</xdr:rowOff>
    </xdr:to>
    <xdr:sp macro="" textlink="">
      <xdr:nvSpPr>
        <xdr:cNvPr id="483" name="楕円 482"/>
        <xdr:cNvSpPr/>
      </xdr:nvSpPr>
      <xdr:spPr>
        <a:xfrm>
          <a:off x="8699500" y="16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20883</xdr:rowOff>
    </xdr:from>
    <xdr:ext cx="534377" cy="259045"/>
    <xdr:sp macro="" textlink="">
      <xdr:nvSpPr>
        <xdr:cNvPr id="484" name="テキスト ボックス 483"/>
        <xdr:cNvSpPr txBox="1"/>
      </xdr:nvSpPr>
      <xdr:spPr>
        <a:xfrm>
          <a:off x="8483111" y="164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158483</xdr:rowOff>
    </xdr:from>
    <xdr:to>
      <xdr:col>41</xdr:col>
      <xdr:colOff>101600</xdr:colOff>
      <xdr:row>96</xdr:row>
      <xdr:rowOff>88633</xdr:rowOff>
    </xdr:to>
    <xdr:sp macro="" textlink="">
      <xdr:nvSpPr>
        <xdr:cNvPr id="485" name="楕円 484"/>
        <xdr:cNvSpPr/>
      </xdr:nvSpPr>
      <xdr:spPr>
        <a:xfrm>
          <a:off x="7810500" y="1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79760</xdr:rowOff>
    </xdr:from>
    <xdr:ext cx="534377" cy="259045"/>
    <xdr:sp macro="" textlink="">
      <xdr:nvSpPr>
        <xdr:cNvPr id="486" name="テキスト ボックス 485"/>
        <xdr:cNvSpPr txBox="1"/>
      </xdr:nvSpPr>
      <xdr:spPr>
        <a:xfrm>
          <a:off x="7594111" y="165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125451</xdr:rowOff>
    </xdr:from>
    <xdr:to>
      <xdr:col>36</xdr:col>
      <xdr:colOff>165100</xdr:colOff>
      <xdr:row>96</xdr:row>
      <xdr:rowOff>55601</xdr:rowOff>
    </xdr:to>
    <xdr:sp macro="" textlink="">
      <xdr:nvSpPr>
        <xdr:cNvPr id="487" name="楕円 486"/>
        <xdr:cNvSpPr/>
      </xdr:nvSpPr>
      <xdr:spPr>
        <a:xfrm>
          <a:off x="69215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46728</xdr:rowOff>
    </xdr:from>
    <xdr:ext cx="534377" cy="259045"/>
    <xdr:sp macro="" textlink="">
      <xdr:nvSpPr>
        <xdr:cNvPr id="488" name="テキスト ボックス 487"/>
        <xdr:cNvSpPr txBox="1"/>
      </xdr:nvSpPr>
      <xdr:spPr>
        <a:xfrm>
          <a:off x="6705111" y="165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84653</xdr:rowOff>
    </xdr:from>
    <xdr:to>
      <xdr:col>85</xdr:col>
      <xdr:colOff>127000</xdr:colOff>
      <xdr:row>35</xdr:row>
      <xdr:rowOff>17216</xdr:rowOff>
    </xdr:to>
    <xdr:cxnSp macro="">
      <xdr:nvCxnSpPr>
        <xdr:cNvPr id="516" name="直線コネクタ 515"/>
        <xdr:cNvCxnSpPr/>
      </xdr:nvCxnSpPr>
      <xdr:spPr>
        <a:xfrm flipV="1">
          <a:off x="15481300" y="5913953"/>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57221</xdr:rowOff>
    </xdr:from>
    <xdr:to>
      <xdr:col>81</xdr:col>
      <xdr:colOff>50800</xdr:colOff>
      <xdr:row>35</xdr:row>
      <xdr:rowOff>17216</xdr:rowOff>
    </xdr:to>
    <xdr:cxnSp macro="">
      <xdr:nvCxnSpPr>
        <xdr:cNvPr id="519" name="直線コネクタ 518"/>
        <xdr:cNvCxnSpPr/>
      </xdr:nvCxnSpPr>
      <xdr:spPr>
        <a:xfrm>
          <a:off x="14592300" y="5200721"/>
          <a:ext cx="889000" cy="8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57221</xdr:rowOff>
    </xdr:from>
    <xdr:to>
      <xdr:col>76</xdr:col>
      <xdr:colOff>114300</xdr:colOff>
      <xdr:row>35</xdr:row>
      <xdr:rowOff>12050</xdr:rowOff>
    </xdr:to>
    <xdr:cxnSp macro="">
      <xdr:nvCxnSpPr>
        <xdr:cNvPr id="522" name="直線コネクタ 521"/>
        <xdr:cNvCxnSpPr/>
      </xdr:nvCxnSpPr>
      <xdr:spPr>
        <a:xfrm flipV="1">
          <a:off x="13703300" y="5200721"/>
          <a:ext cx="889000" cy="8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12050</xdr:rowOff>
    </xdr:from>
    <xdr:to>
      <xdr:col>71</xdr:col>
      <xdr:colOff>177800</xdr:colOff>
      <xdr:row>35</xdr:row>
      <xdr:rowOff>58410</xdr:rowOff>
    </xdr:to>
    <xdr:cxnSp macro="">
      <xdr:nvCxnSpPr>
        <xdr:cNvPr id="525" name="直線コネクタ 524"/>
        <xdr:cNvCxnSpPr/>
      </xdr:nvCxnSpPr>
      <xdr:spPr>
        <a:xfrm flipV="1">
          <a:off x="12814300" y="6012800"/>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33853</xdr:rowOff>
    </xdr:from>
    <xdr:to>
      <xdr:col>85</xdr:col>
      <xdr:colOff>177800</xdr:colOff>
      <xdr:row>34</xdr:row>
      <xdr:rowOff>135453</xdr:rowOff>
    </xdr:to>
    <xdr:sp macro="" textlink="">
      <xdr:nvSpPr>
        <xdr:cNvPr id="535" name="楕円 534"/>
        <xdr:cNvSpPr/>
      </xdr:nvSpPr>
      <xdr:spPr>
        <a:xfrm>
          <a:off x="16268700" y="58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56730</xdr:rowOff>
    </xdr:from>
    <xdr:ext cx="534377" cy="259045"/>
    <xdr:sp macro="" textlink="">
      <xdr:nvSpPr>
        <xdr:cNvPr id="536" name="消防費該当値テキスト"/>
        <xdr:cNvSpPr txBox="1"/>
      </xdr:nvSpPr>
      <xdr:spPr>
        <a:xfrm>
          <a:off x="16370300" y="57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137866</xdr:rowOff>
    </xdr:from>
    <xdr:to>
      <xdr:col>81</xdr:col>
      <xdr:colOff>101600</xdr:colOff>
      <xdr:row>35</xdr:row>
      <xdr:rowOff>68016</xdr:rowOff>
    </xdr:to>
    <xdr:sp macro="" textlink="">
      <xdr:nvSpPr>
        <xdr:cNvPr id="537" name="楕円 536"/>
        <xdr:cNvSpPr/>
      </xdr:nvSpPr>
      <xdr:spPr>
        <a:xfrm>
          <a:off x="15430500" y="59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84543</xdr:rowOff>
    </xdr:from>
    <xdr:ext cx="534377" cy="259045"/>
    <xdr:sp macro="" textlink="">
      <xdr:nvSpPr>
        <xdr:cNvPr id="538" name="テキスト ボックス 537"/>
        <xdr:cNvSpPr txBox="1"/>
      </xdr:nvSpPr>
      <xdr:spPr>
        <a:xfrm>
          <a:off x="15214111" y="57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6421</xdr:rowOff>
    </xdr:from>
    <xdr:to>
      <xdr:col>76</xdr:col>
      <xdr:colOff>165100</xdr:colOff>
      <xdr:row>30</xdr:row>
      <xdr:rowOff>108021</xdr:rowOff>
    </xdr:to>
    <xdr:sp macro="" textlink="">
      <xdr:nvSpPr>
        <xdr:cNvPr id="539" name="楕円 538"/>
        <xdr:cNvSpPr/>
      </xdr:nvSpPr>
      <xdr:spPr>
        <a:xfrm>
          <a:off x="14541500" y="51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124548</xdr:rowOff>
    </xdr:from>
    <xdr:ext cx="534377" cy="259045"/>
    <xdr:sp macro="" textlink="">
      <xdr:nvSpPr>
        <xdr:cNvPr id="540" name="テキスト ボックス 539"/>
        <xdr:cNvSpPr txBox="1"/>
      </xdr:nvSpPr>
      <xdr:spPr>
        <a:xfrm>
          <a:off x="14325111" y="492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132700</xdr:rowOff>
    </xdr:from>
    <xdr:to>
      <xdr:col>72</xdr:col>
      <xdr:colOff>38100</xdr:colOff>
      <xdr:row>35</xdr:row>
      <xdr:rowOff>62850</xdr:rowOff>
    </xdr:to>
    <xdr:sp macro="" textlink="">
      <xdr:nvSpPr>
        <xdr:cNvPr id="541" name="楕円 540"/>
        <xdr:cNvSpPr/>
      </xdr:nvSpPr>
      <xdr:spPr>
        <a:xfrm>
          <a:off x="13652500" y="59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79377</xdr:rowOff>
    </xdr:from>
    <xdr:ext cx="534377" cy="259045"/>
    <xdr:sp macro="" textlink="">
      <xdr:nvSpPr>
        <xdr:cNvPr id="542" name="テキスト ボックス 541"/>
        <xdr:cNvSpPr txBox="1"/>
      </xdr:nvSpPr>
      <xdr:spPr>
        <a:xfrm>
          <a:off x="13436111" y="57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7610</xdr:rowOff>
    </xdr:from>
    <xdr:to>
      <xdr:col>67</xdr:col>
      <xdr:colOff>101600</xdr:colOff>
      <xdr:row>35</xdr:row>
      <xdr:rowOff>109210</xdr:rowOff>
    </xdr:to>
    <xdr:sp macro="" textlink="">
      <xdr:nvSpPr>
        <xdr:cNvPr id="543" name="楕円 542"/>
        <xdr:cNvSpPr/>
      </xdr:nvSpPr>
      <xdr:spPr>
        <a:xfrm>
          <a:off x="12763500" y="6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125737</xdr:rowOff>
    </xdr:from>
    <xdr:ext cx="534377" cy="259045"/>
    <xdr:sp macro="" textlink="">
      <xdr:nvSpPr>
        <xdr:cNvPr id="544" name="テキスト ボックス 543"/>
        <xdr:cNvSpPr txBox="1"/>
      </xdr:nvSpPr>
      <xdr:spPr>
        <a:xfrm>
          <a:off x="12547111" y="5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88069</xdr:rowOff>
    </xdr:from>
    <xdr:to>
      <xdr:col>85</xdr:col>
      <xdr:colOff>126364</xdr:colOff>
      <xdr:row>58</xdr:row>
      <xdr:rowOff>30739</xdr:rowOff>
    </xdr:to>
    <xdr:cxnSp macro="">
      <xdr:nvCxnSpPr>
        <xdr:cNvPr id="571" name="直線コネクタ 570"/>
        <xdr:cNvCxnSpPr/>
      </xdr:nvCxnSpPr>
      <xdr:spPr>
        <a:xfrm flipV="1">
          <a:off x="16317595" y="8832019"/>
          <a:ext cx="1269" cy="1142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34566</xdr:rowOff>
    </xdr:from>
    <xdr:ext cx="534377" cy="259045"/>
    <xdr:sp macro="" textlink="">
      <xdr:nvSpPr>
        <xdr:cNvPr id="572" name="教育費最小値テキスト"/>
        <xdr:cNvSpPr txBox="1"/>
      </xdr:nvSpPr>
      <xdr:spPr>
        <a:xfrm>
          <a:off x="16370300" y="99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30739</xdr:rowOff>
    </xdr:from>
    <xdr:to>
      <xdr:col>86</xdr:col>
      <xdr:colOff>25400</xdr:colOff>
      <xdr:row>58</xdr:row>
      <xdr:rowOff>30739</xdr:rowOff>
    </xdr:to>
    <xdr:cxnSp macro="">
      <xdr:nvCxnSpPr>
        <xdr:cNvPr id="573" name="直線コネクタ 572"/>
        <xdr:cNvCxnSpPr/>
      </xdr:nvCxnSpPr>
      <xdr:spPr>
        <a:xfrm>
          <a:off x="16230600" y="997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34746</xdr:rowOff>
    </xdr:from>
    <xdr:ext cx="599010" cy="259045"/>
    <xdr:sp macro="" textlink="">
      <xdr:nvSpPr>
        <xdr:cNvPr id="574" name="教育費最大値テキスト"/>
        <xdr:cNvSpPr txBox="1"/>
      </xdr:nvSpPr>
      <xdr:spPr>
        <a:xfrm>
          <a:off x="16370300" y="860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88069</xdr:rowOff>
    </xdr:from>
    <xdr:to>
      <xdr:col>86</xdr:col>
      <xdr:colOff>25400</xdr:colOff>
      <xdr:row>51</xdr:row>
      <xdr:rowOff>88069</xdr:rowOff>
    </xdr:to>
    <xdr:cxnSp macro="">
      <xdr:nvCxnSpPr>
        <xdr:cNvPr id="575" name="直線コネクタ 574"/>
        <xdr:cNvCxnSpPr/>
      </xdr:nvCxnSpPr>
      <xdr:spPr>
        <a:xfrm>
          <a:off x="16230600" y="88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85048</xdr:rowOff>
    </xdr:from>
    <xdr:to>
      <xdr:col>85</xdr:col>
      <xdr:colOff>127000</xdr:colOff>
      <xdr:row>54</xdr:row>
      <xdr:rowOff>107076</xdr:rowOff>
    </xdr:to>
    <xdr:cxnSp macro="">
      <xdr:nvCxnSpPr>
        <xdr:cNvPr id="576" name="直線コネクタ 575"/>
        <xdr:cNvCxnSpPr/>
      </xdr:nvCxnSpPr>
      <xdr:spPr>
        <a:xfrm flipV="1">
          <a:off x="15481300" y="9171898"/>
          <a:ext cx="838200" cy="1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72471</xdr:rowOff>
    </xdr:from>
    <xdr:ext cx="534377" cy="259045"/>
    <xdr:sp macro="" textlink="">
      <xdr:nvSpPr>
        <xdr:cNvPr id="577" name="教育費平均値テキスト"/>
        <xdr:cNvSpPr txBox="1"/>
      </xdr:nvSpPr>
      <xdr:spPr>
        <a:xfrm>
          <a:off x="16370300" y="95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94044</xdr:rowOff>
    </xdr:from>
    <xdr:to>
      <xdr:col>85</xdr:col>
      <xdr:colOff>177800</xdr:colOff>
      <xdr:row>56</xdr:row>
      <xdr:rowOff>24194</xdr:rowOff>
    </xdr:to>
    <xdr:sp macro="" textlink="">
      <xdr:nvSpPr>
        <xdr:cNvPr id="578" name="フローチャート: 判断 577"/>
        <xdr:cNvSpPr/>
      </xdr:nvSpPr>
      <xdr:spPr>
        <a:xfrm>
          <a:off x="16268700" y="952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135912</xdr:rowOff>
    </xdr:from>
    <xdr:to>
      <xdr:col>81</xdr:col>
      <xdr:colOff>50800</xdr:colOff>
      <xdr:row>54</xdr:row>
      <xdr:rowOff>107076</xdr:rowOff>
    </xdr:to>
    <xdr:cxnSp macro="">
      <xdr:nvCxnSpPr>
        <xdr:cNvPr id="579" name="直線コネクタ 578"/>
        <xdr:cNvCxnSpPr/>
      </xdr:nvCxnSpPr>
      <xdr:spPr>
        <a:xfrm>
          <a:off x="14592300" y="8708412"/>
          <a:ext cx="889000" cy="65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145772</xdr:rowOff>
    </xdr:from>
    <xdr:to>
      <xdr:col>81</xdr:col>
      <xdr:colOff>101600</xdr:colOff>
      <xdr:row>56</xdr:row>
      <xdr:rowOff>75922</xdr:rowOff>
    </xdr:to>
    <xdr:sp macro="" textlink="">
      <xdr:nvSpPr>
        <xdr:cNvPr id="580" name="フローチャート: 判断 579"/>
        <xdr:cNvSpPr/>
      </xdr:nvSpPr>
      <xdr:spPr>
        <a:xfrm>
          <a:off x="154305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67049</xdr:rowOff>
    </xdr:from>
    <xdr:ext cx="534377" cy="259045"/>
    <xdr:sp macro="" textlink="">
      <xdr:nvSpPr>
        <xdr:cNvPr id="581" name="テキスト ボックス 580"/>
        <xdr:cNvSpPr txBox="1"/>
      </xdr:nvSpPr>
      <xdr:spPr>
        <a:xfrm>
          <a:off x="15214111" y="96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135912</xdr:rowOff>
    </xdr:from>
    <xdr:to>
      <xdr:col>76</xdr:col>
      <xdr:colOff>114300</xdr:colOff>
      <xdr:row>54</xdr:row>
      <xdr:rowOff>112725</xdr:rowOff>
    </xdr:to>
    <xdr:cxnSp macro="">
      <xdr:nvCxnSpPr>
        <xdr:cNvPr id="582" name="直線コネクタ 581"/>
        <xdr:cNvCxnSpPr/>
      </xdr:nvCxnSpPr>
      <xdr:spPr>
        <a:xfrm flipV="1">
          <a:off x="13703300" y="8708412"/>
          <a:ext cx="889000" cy="6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122619</xdr:rowOff>
    </xdr:from>
    <xdr:to>
      <xdr:col>76</xdr:col>
      <xdr:colOff>165100</xdr:colOff>
      <xdr:row>56</xdr:row>
      <xdr:rowOff>52769</xdr:rowOff>
    </xdr:to>
    <xdr:sp macro="" textlink="">
      <xdr:nvSpPr>
        <xdr:cNvPr id="583" name="フローチャート: 判断 582"/>
        <xdr:cNvSpPr/>
      </xdr:nvSpPr>
      <xdr:spPr>
        <a:xfrm>
          <a:off x="14541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43896</xdr:rowOff>
    </xdr:from>
    <xdr:ext cx="534377" cy="259045"/>
    <xdr:sp macro="" textlink="">
      <xdr:nvSpPr>
        <xdr:cNvPr id="584" name="テキスト ボックス 583"/>
        <xdr:cNvSpPr txBox="1"/>
      </xdr:nvSpPr>
      <xdr:spPr>
        <a:xfrm>
          <a:off x="14325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112725</xdr:rowOff>
    </xdr:from>
    <xdr:to>
      <xdr:col>71</xdr:col>
      <xdr:colOff>177800</xdr:colOff>
      <xdr:row>57</xdr:row>
      <xdr:rowOff>8892</xdr:rowOff>
    </xdr:to>
    <xdr:cxnSp macro="">
      <xdr:nvCxnSpPr>
        <xdr:cNvPr id="585" name="直線コネクタ 584"/>
        <xdr:cNvCxnSpPr/>
      </xdr:nvCxnSpPr>
      <xdr:spPr>
        <a:xfrm flipV="1">
          <a:off x="12814300" y="9371025"/>
          <a:ext cx="889000" cy="4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15715</xdr:rowOff>
    </xdr:from>
    <xdr:to>
      <xdr:col>72</xdr:col>
      <xdr:colOff>38100</xdr:colOff>
      <xdr:row>56</xdr:row>
      <xdr:rowOff>117315</xdr:rowOff>
    </xdr:to>
    <xdr:sp macro="" textlink="">
      <xdr:nvSpPr>
        <xdr:cNvPr id="586" name="フローチャート: 判断 585"/>
        <xdr:cNvSpPr/>
      </xdr:nvSpPr>
      <xdr:spPr>
        <a:xfrm>
          <a:off x="13652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108442</xdr:rowOff>
    </xdr:from>
    <xdr:ext cx="534377" cy="259045"/>
    <xdr:sp macro="" textlink="">
      <xdr:nvSpPr>
        <xdr:cNvPr id="587" name="テキスト ボックス 586"/>
        <xdr:cNvSpPr txBox="1"/>
      </xdr:nvSpPr>
      <xdr:spPr>
        <a:xfrm>
          <a:off x="13436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46903</xdr:rowOff>
    </xdr:from>
    <xdr:to>
      <xdr:col>67</xdr:col>
      <xdr:colOff>101600</xdr:colOff>
      <xdr:row>56</xdr:row>
      <xdr:rowOff>148503</xdr:rowOff>
    </xdr:to>
    <xdr:sp macro="" textlink="">
      <xdr:nvSpPr>
        <xdr:cNvPr id="588" name="フローチャート: 判断 587"/>
        <xdr:cNvSpPr/>
      </xdr:nvSpPr>
      <xdr:spPr>
        <a:xfrm>
          <a:off x="12763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165030</xdr:rowOff>
    </xdr:from>
    <xdr:ext cx="534377" cy="259045"/>
    <xdr:sp macro="" textlink="">
      <xdr:nvSpPr>
        <xdr:cNvPr id="589" name="テキスト ボックス 588"/>
        <xdr:cNvSpPr txBox="1"/>
      </xdr:nvSpPr>
      <xdr:spPr>
        <a:xfrm>
          <a:off x="12547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34248</xdr:rowOff>
    </xdr:from>
    <xdr:to>
      <xdr:col>85</xdr:col>
      <xdr:colOff>177800</xdr:colOff>
      <xdr:row>53</xdr:row>
      <xdr:rowOff>135848</xdr:rowOff>
    </xdr:to>
    <xdr:sp macro="" textlink="">
      <xdr:nvSpPr>
        <xdr:cNvPr id="595" name="楕円 594"/>
        <xdr:cNvSpPr/>
      </xdr:nvSpPr>
      <xdr:spPr>
        <a:xfrm>
          <a:off x="16268700" y="91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57125</xdr:rowOff>
    </xdr:from>
    <xdr:ext cx="534377" cy="259045"/>
    <xdr:sp macro="" textlink="">
      <xdr:nvSpPr>
        <xdr:cNvPr id="596" name="教育費該当値テキスト"/>
        <xdr:cNvSpPr txBox="1"/>
      </xdr:nvSpPr>
      <xdr:spPr>
        <a:xfrm>
          <a:off x="16370300" y="897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56276</xdr:rowOff>
    </xdr:from>
    <xdr:to>
      <xdr:col>81</xdr:col>
      <xdr:colOff>101600</xdr:colOff>
      <xdr:row>54</xdr:row>
      <xdr:rowOff>157876</xdr:rowOff>
    </xdr:to>
    <xdr:sp macro="" textlink="">
      <xdr:nvSpPr>
        <xdr:cNvPr id="597" name="楕円 596"/>
        <xdr:cNvSpPr/>
      </xdr:nvSpPr>
      <xdr:spPr>
        <a:xfrm>
          <a:off x="15430500" y="9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2953</xdr:rowOff>
    </xdr:from>
    <xdr:ext cx="534377" cy="259045"/>
    <xdr:sp macro="" textlink="">
      <xdr:nvSpPr>
        <xdr:cNvPr id="598" name="テキスト ボックス 597"/>
        <xdr:cNvSpPr txBox="1"/>
      </xdr:nvSpPr>
      <xdr:spPr>
        <a:xfrm>
          <a:off x="15214111" y="90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85112</xdr:rowOff>
    </xdr:from>
    <xdr:to>
      <xdr:col>76</xdr:col>
      <xdr:colOff>165100</xdr:colOff>
      <xdr:row>51</xdr:row>
      <xdr:rowOff>15262</xdr:rowOff>
    </xdr:to>
    <xdr:sp macro="" textlink="">
      <xdr:nvSpPr>
        <xdr:cNvPr id="599" name="楕円 598"/>
        <xdr:cNvSpPr/>
      </xdr:nvSpPr>
      <xdr:spPr>
        <a:xfrm>
          <a:off x="14541500" y="86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31789</xdr:rowOff>
    </xdr:from>
    <xdr:ext cx="599010" cy="259045"/>
    <xdr:sp macro="" textlink="">
      <xdr:nvSpPr>
        <xdr:cNvPr id="600" name="テキスト ボックス 599"/>
        <xdr:cNvSpPr txBox="1"/>
      </xdr:nvSpPr>
      <xdr:spPr>
        <a:xfrm>
          <a:off x="14292795" y="84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61925</xdr:rowOff>
    </xdr:from>
    <xdr:to>
      <xdr:col>72</xdr:col>
      <xdr:colOff>38100</xdr:colOff>
      <xdr:row>54</xdr:row>
      <xdr:rowOff>163525</xdr:rowOff>
    </xdr:to>
    <xdr:sp macro="" textlink="">
      <xdr:nvSpPr>
        <xdr:cNvPr id="601" name="楕円 600"/>
        <xdr:cNvSpPr/>
      </xdr:nvSpPr>
      <xdr:spPr>
        <a:xfrm>
          <a:off x="136525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8602</xdr:rowOff>
    </xdr:from>
    <xdr:ext cx="534377" cy="259045"/>
    <xdr:sp macro="" textlink="">
      <xdr:nvSpPr>
        <xdr:cNvPr id="602" name="テキスト ボックス 601"/>
        <xdr:cNvSpPr txBox="1"/>
      </xdr:nvSpPr>
      <xdr:spPr>
        <a:xfrm>
          <a:off x="13436111" y="90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129542</xdr:rowOff>
    </xdr:from>
    <xdr:to>
      <xdr:col>67</xdr:col>
      <xdr:colOff>101600</xdr:colOff>
      <xdr:row>57</xdr:row>
      <xdr:rowOff>59692</xdr:rowOff>
    </xdr:to>
    <xdr:sp macro="" textlink="">
      <xdr:nvSpPr>
        <xdr:cNvPr id="603" name="楕円 602"/>
        <xdr:cNvSpPr/>
      </xdr:nvSpPr>
      <xdr:spPr>
        <a:xfrm>
          <a:off x="12763500" y="97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50819</xdr:rowOff>
    </xdr:from>
    <xdr:ext cx="534377" cy="259045"/>
    <xdr:sp macro="" textlink="">
      <xdr:nvSpPr>
        <xdr:cNvPr id="604" name="テキスト ボックス 603"/>
        <xdr:cNvSpPr txBox="1"/>
      </xdr:nvSpPr>
      <xdr:spPr>
        <a:xfrm>
          <a:off x="12547111"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4293</xdr:rowOff>
    </xdr:from>
    <xdr:to>
      <xdr:col>85</xdr:col>
      <xdr:colOff>127000</xdr:colOff>
      <xdr:row>79</xdr:row>
      <xdr:rowOff>44374</xdr:rowOff>
    </xdr:to>
    <xdr:cxnSp macro="">
      <xdr:nvCxnSpPr>
        <xdr:cNvPr id="633" name="直線コネクタ 632"/>
        <xdr:cNvCxnSpPr/>
      </xdr:nvCxnSpPr>
      <xdr:spPr>
        <a:xfrm flipV="1">
          <a:off x="15481300" y="13548843"/>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32677</xdr:rowOff>
    </xdr:from>
    <xdr:to>
      <xdr:col>81</xdr:col>
      <xdr:colOff>50800</xdr:colOff>
      <xdr:row>79</xdr:row>
      <xdr:rowOff>44374</xdr:rowOff>
    </xdr:to>
    <xdr:cxnSp macro="">
      <xdr:nvCxnSpPr>
        <xdr:cNvPr id="636" name="直線コネクタ 635"/>
        <xdr:cNvCxnSpPr/>
      </xdr:nvCxnSpPr>
      <xdr:spPr>
        <a:xfrm>
          <a:off x="14592300" y="13577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32677</xdr:rowOff>
    </xdr:from>
    <xdr:to>
      <xdr:col>76</xdr:col>
      <xdr:colOff>114300</xdr:colOff>
      <xdr:row>79</xdr:row>
      <xdr:rowOff>36068</xdr:rowOff>
    </xdr:to>
    <xdr:cxnSp macro="">
      <xdr:nvCxnSpPr>
        <xdr:cNvPr id="639" name="直線コネクタ 638"/>
        <xdr:cNvCxnSpPr/>
      </xdr:nvCxnSpPr>
      <xdr:spPr>
        <a:xfrm flipV="1">
          <a:off x="13703300" y="13577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32296</xdr:rowOff>
    </xdr:from>
    <xdr:to>
      <xdr:col>71</xdr:col>
      <xdr:colOff>177800</xdr:colOff>
      <xdr:row>79</xdr:row>
      <xdr:rowOff>36068</xdr:rowOff>
    </xdr:to>
    <xdr:cxnSp macro="">
      <xdr:nvCxnSpPr>
        <xdr:cNvPr id="642" name="直線コネクタ 641"/>
        <xdr:cNvCxnSpPr/>
      </xdr:nvCxnSpPr>
      <xdr:spPr>
        <a:xfrm>
          <a:off x="12814300" y="1357684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124943</xdr:rowOff>
    </xdr:from>
    <xdr:to>
      <xdr:col>85</xdr:col>
      <xdr:colOff>177800</xdr:colOff>
      <xdr:row>79</xdr:row>
      <xdr:rowOff>55093</xdr:rowOff>
    </xdr:to>
    <xdr:sp macro="" textlink="">
      <xdr:nvSpPr>
        <xdr:cNvPr id="652" name="楕円 651"/>
        <xdr:cNvSpPr/>
      </xdr:nvSpPr>
      <xdr:spPr>
        <a:xfrm>
          <a:off x="162687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39870</xdr:rowOff>
    </xdr:from>
    <xdr:ext cx="469744" cy="259045"/>
    <xdr:sp macro="" textlink="">
      <xdr:nvSpPr>
        <xdr:cNvPr id="653" name="災害復旧費該当値テキスト"/>
        <xdr:cNvSpPr txBox="1"/>
      </xdr:nvSpPr>
      <xdr:spPr>
        <a:xfrm>
          <a:off x="16370300" y="134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54" name="楕円 653"/>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55" name="テキスト ボックス 654"/>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153327</xdr:rowOff>
    </xdr:from>
    <xdr:to>
      <xdr:col>76</xdr:col>
      <xdr:colOff>165100</xdr:colOff>
      <xdr:row>79</xdr:row>
      <xdr:rowOff>83477</xdr:rowOff>
    </xdr:to>
    <xdr:sp macro="" textlink="">
      <xdr:nvSpPr>
        <xdr:cNvPr id="656" name="楕円 655"/>
        <xdr:cNvSpPr/>
      </xdr:nvSpPr>
      <xdr:spPr>
        <a:xfrm>
          <a:off x="14541500" y="135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74604</xdr:rowOff>
    </xdr:from>
    <xdr:ext cx="378565" cy="259045"/>
    <xdr:sp macro="" textlink="">
      <xdr:nvSpPr>
        <xdr:cNvPr id="657" name="テキスト ボックス 656"/>
        <xdr:cNvSpPr txBox="1"/>
      </xdr:nvSpPr>
      <xdr:spPr>
        <a:xfrm>
          <a:off x="14403017" y="1361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156718</xdr:rowOff>
    </xdr:from>
    <xdr:to>
      <xdr:col>72</xdr:col>
      <xdr:colOff>38100</xdr:colOff>
      <xdr:row>79</xdr:row>
      <xdr:rowOff>86868</xdr:rowOff>
    </xdr:to>
    <xdr:sp macro="" textlink="">
      <xdr:nvSpPr>
        <xdr:cNvPr id="658" name="楕円 657"/>
        <xdr:cNvSpPr/>
      </xdr:nvSpPr>
      <xdr:spPr>
        <a:xfrm>
          <a:off x="13652500" y="135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77995</xdr:rowOff>
    </xdr:from>
    <xdr:ext cx="378565" cy="259045"/>
    <xdr:sp macro="" textlink="">
      <xdr:nvSpPr>
        <xdr:cNvPr id="659" name="テキスト ボックス 658"/>
        <xdr:cNvSpPr txBox="1"/>
      </xdr:nvSpPr>
      <xdr:spPr>
        <a:xfrm>
          <a:off x="13514017" y="1362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152946</xdr:rowOff>
    </xdr:from>
    <xdr:to>
      <xdr:col>67</xdr:col>
      <xdr:colOff>101600</xdr:colOff>
      <xdr:row>79</xdr:row>
      <xdr:rowOff>83096</xdr:rowOff>
    </xdr:to>
    <xdr:sp macro="" textlink="">
      <xdr:nvSpPr>
        <xdr:cNvPr id="660" name="楕円 659"/>
        <xdr:cNvSpPr/>
      </xdr:nvSpPr>
      <xdr:spPr>
        <a:xfrm>
          <a:off x="12763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74223</xdr:rowOff>
    </xdr:from>
    <xdr:ext cx="378565" cy="259045"/>
    <xdr:sp macro="" textlink="">
      <xdr:nvSpPr>
        <xdr:cNvPr id="661" name="テキスト ボックス 660"/>
        <xdr:cNvSpPr txBox="1"/>
      </xdr:nvSpPr>
      <xdr:spPr>
        <a:xfrm>
          <a:off x="12625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130784</xdr:rowOff>
    </xdr:from>
    <xdr:to>
      <xdr:col>85</xdr:col>
      <xdr:colOff>127000</xdr:colOff>
      <xdr:row>97</xdr:row>
      <xdr:rowOff>25515</xdr:rowOff>
    </xdr:to>
    <xdr:cxnSp macro="">
      <xdr:nvCxnSpPr>
        <xdr:cNvPr id="693" name="直線コネクタ 692"/>
        <xdr:cNvCxnSpPr/>
      </xdr:nvCxnSpPr>
      <xdr:spPr>
        <a:xfrm flipV="1">
          <a:off x="15481300" y="16589984"/>
          <a:ext cx="8382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25515</xdr:rowOff>
    </xdr:from>
    <xdr:to>
      <xdr:col>81</xdr:col>
      <xdr:colOff>50800</xdr:colOff>
      <xdr:row>97</xdr:row>
      <xdr:rowOff>34789</xdr:rowOff>
    </xdr:to>
    <xdr:cxnSp macro="">
      <xdr:nvCxnSpPr>
        <xdr:cNvPr id="696" name="直線コネクタ 695"/>
        <xdr:cNvCxnSpPr/>
      </xdr:nvCxnSpPr>
      <xdr:spPr>
        <a:xfrm flipV="1">
          <a:off x="14592300" y="16656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12745</xdr:rowOff>
    </xdr:from>
    <xdr:to>
      <xdr:col>76</xdr:col>
      <xdr:colOff>114300</xdr:colOff>
      <xdr:row>97</xdr:row>
      <xdr:rowOff>34789</xdr:rowOff>
    </xdr:to>
    <xdr:cxnSp macro="">
      <xdr:nvCxnSpPr>
        <xdr:cNvPr id="699" name="直線コネクタ 698"/>
        <xdr:cNvCxnSpPr/>
      </xdr:nvCxnSpPr>
      <xdr:spPr>
        <a:xfrm>
          <a:off x="13703300" y="16643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137398</xdr:rowOff>
    </xdr:from>
    <xdr:to>
      <xdr:col>71</xdr:col>
      <xdr:colOff>177800</xdr:colOff>
      <xdr:row>97</xdr:row>
      <xdr:rowOff>12745</xdr:rowOff>
    </xdr:to>
    <xdr:cxnSp macro="">
      <xdr:nvCxnSpPr>
        <xdr:cNvPr id="702" name="直線コネクタ 701"/>
        <xdr:cNvCxnSpPr/>
      </xdr:nvCxnSpPr>
      <xdr:spPr>
        <a:xfrm>
          <a:off x="12814300" y="16596598"/>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79984</xdr:rowOff>
    </xdr:from>
    <xdr:to>
      <xdr:col>85</xdr:col>
      <xdr:colOff>177800</xdr:colOff>
      <xdr:row>97</xdr:row>
      <xdr:rowOff>10134</xdr:rowOff>
    </xdr:to>
    <xdr:sp macro="" textlink="">
      <xdr:nvSpPr>
        <xdr:cNvPr id="712" name="楕円 711"/>
        <xdr:cNvSpPr/>
      </xdr:nvSpPr>
      <xdr:spPr>
        <a:xfrm>
          <a:off x="16268700" y="165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58411</xdr:rowOff>
    </xdr:from>
    <xdr:ext cx="534377" cy="259045"/>
    <xdr:sp macro="" textlink="">
      <xdr:nvSpPr>
        <xdr:cNvPr id="713" name="公債費該当値テキスト"/>
        <xdr:cNvSpPr txBox="1"/>
      </xdr:nvSpPr>
      <xdr:spPr>
        <a:xfrm>
          <a:off x="16370300" y="165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146165</xdr:rowOff>
    </xdr:from>
    <xdr:to>
      <xdr:col>81</xdr:col>
      <xdr:colOff>101600</xdr:colOff>
      <xdr:row>97</xdr:row>
      <xdr:rowOff>76315</xdr:rowOff>
    </xdr:to>
    <xdr:sp macro="" textlink="">
      <xdr:nvSpPr>
        <xdr:cNvPr id="714" name="楕円 713"/>
        <xdr:cNvSpPr/>
      </xdr:nvSpPr>
      <xdr:spPr>
        <a:xfrm>
          <a:off x="15430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67442</xdr:rowOff>
    </xdr:from>
    <xdr:ext cx="534377" cy="259045"/>
    <xdr:sp macro="" textlink="">
      <xdr:nvSpPr>
        <xdr:cNvPr id="715" name="テキスト ボックス 714"/>
        <xdr:cNvSpPr txBox="1"/>
      </xdr:nvSpPr>
      <xdr:spPr>
        <a:xfrm>
          <a:off x="15214111"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155439</xdr:rowOff>
    </xdr:from>
    <xdr:to>
      <xdr:col>76</xdr:col>
      <xdr:colOff>165100</xdr:colOff>
      <xdr:row>97</xdr:row>
      <xdr:rowOff>85589</xdr:rowOff>
    </xdr:to>
    <xdr:sp macro="" textlink="">
      <xdr:nvSpPr>
        <xdr:cNvPr id="716" name="楕円 715"/>
        <xdr:cNvSpPr/>
      </xdr:nvSpPr>
      <xdr:spPr>
        <a:xfrm>
          <a:off x="14541500" y="166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76716</xdr:rowOff>
    </xdr:from>
    <xdr:ext cx="534377" cy="259045"/>
    <xdr:sp macro="" textlink="">
      <xdr:nvSpPr>
        <xdr:cNvPr id="717" name="テキスト ボックス 716"/>
        <xdr:cNvSpPr txBox="1"/>
      </xdr:nvSpPr>
      <xdr:spPr>
        <a:xfrm>
          <a:off x="14325111" y="167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133395</xdr:rowOff>
    </xdr:from>
    <xdr:to>
      <xdr:col>72</xdr:col>
      <xdr:colOff>38100</xdr:colOff>
      <xdr:row>97</xdr:row>
      <xdr:rowOff>63545</xdr:rowOff>
    </xdr:to>
    <xdr:sp macro="" textlink="">
      <xdr:nvSpPr>
        <xdr:cNvPr id="718" name="楕円 717"/>
        <xdr:cNvSpPr/>
      </xdr:nvSpPr>
      <xdr:spPr>
        <a:xfrm>
          <a:off x="13652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54672</xdr:rowOff>
    </xdr:from>
    <xdr:ext cx="534377" cy="259045"/>
    <xdr:sp macro="" textlink="">
      <xdr:nvSpPr>
        <xdr:cNvPr id="719" name="テキスト ボックス 718"/>
        <xdr:cNvSpPr txBox="1"/>
      </xdr:nvSpPr>
      <xdr:spPr>
        <a:xfrm>
          <a:off x="13436111"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86598</xdr:rowOff>
    </xdr:from>
    <xdr:to>
      <xdr:col>67</xdr:col>
      <xdr:colOff>101600</xdr:colOff>
      <xdr:row>97</xdr:row>
      <xdr:rowOff>16748</xdr:rowOff>
    </xdr:to>
    <xdr:sp macro="" textlink="">
      <xdr:nvSpPr>
        <xdr:cNvPr id="720" name="楕円 719"/>
        <xdr:cNvSpPr/>
      </xdr:nvSpPr>
      <xdr:spPr>
        <a:xfrm>
          <a:off x="12763500" y="1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7875</xdr:rowOff>
    </xdr:from>
    <xdr:ext cx="534377" cy="259045"/>
    <xdr:sp macro="" textlink="">
      <xdr:nvSpPr>
        <xdr:cNvPr id="721" name="テキスト ボックス 720"/>
        <xdr:cNvSpPr txBox="1"/>
      </xdr:nvSpPr>
      <xdr:spPr>
        <a:xfrm>
          <a:off x="12547111" y="166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■前年度に比べて大きく減少した項目</a:t>
          </a:r>
        </a:p>
        <a:p>
          <a:r>
            <a:rPr kumimoji="1" lang="ja-JP" altLang="en-US" sz="1100">
              <a:latin typeface="ＭＳ Ｐゴシック" panose="020B0600070205080204" pitchFamily="50" charset="-128"/>
              <a:ea typeface="ＭＳ Ｐゴシック" panose="020B0600070205080204" pitchFamily="50" charset="-128"/>
            </a:rPr>
            <a:t>　・衛生費：前年度比約</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％減の住民一人当たり</a:t>
          </a:r>
          <a:r>
            <a:rPr kumimoji="1" lang="en-US" altLang="ja-JP" sz="1100">
              <a:latin typeface="ＭＳ Ｐゴシック" panose="020B0600070205080204" pitchFamily="50" charset="-128"/>
              <a:ea typeface="ＭＳ Ｐゴシック" panose="020B0600070205080204" pitchFamily="50" charset="-128"/>
            </a:rPr>
            <a:t>55,928</a:t>
          </a:r>
          <a:r>
            <a:rPr kumimoji="1" lang="ja-JP" altLang="en-US" sz="1100">
              <a:latin typeface="ＭＳ Ｐゴシック" panose="020B0600070205080204" pitchFamily="50" charset="-128"/>
              <a:ea typeface="ＭＳ Ｐゴシック" panose="020B0600070205080204" pitchFamily="50" charset="-128"/>
            </a:rPr>
            <a:t>円となっている。旧十和田食肉センター改修等支援基金積立金等の皆減による。</a:t>
          </a:r>
        </a:p>
        <a:p>
          <a:r>
            <a:rPr kumimoji="1" lang="ja-JP" altLang="en-US" sz="1100">
              <a:latin typeface="ＭＳ Ｐゴシック" panose="020B0600070205080204" pitchFamily="50" charset="-128"/>
              <a:ea typeface="ＭＳ Ｐゴシック" panose="020B0600070205080204" pitchFamily="50" charset="-128"/>
            </a:rPr>
            <a:t>　・民生費：前年度比約</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％減の住民一人当たり</a:t>
          </a:r>
          <a:r>
            <a:rPr kumimoji="1" lang="en-US" altLang="ja-JP" sz="1100">
              <a:latin typeface="ＭＳ Ｐゴシック" panose="020B0600070205080204" pitchFamily="50" charset="-128"/>
              <a:ea typeface="ＭＳ Ｐゴシック" panose="020B0600070205080204" pitchFamily="50" charset="-128"/>
            </a:rPr>
            <a:t>206,208</a:t>
          </a:r>
          <a:r>
            <a:rPr kumimoji="1" lang="ja-JP" altLang="en-US" sz="1100">
              <a:latin typeface="ＭＳ Ｐゴシック" panose="020B0600070205080204" pitchFamily="50" charset="-128"/>
              <a:ea typeface="ＭＳ Ｐゴシック" panose="020B0600070205080204" pitchFamily="50" charset="-128"/>
            </a:rPr>
            <a:t>円となっている。子育て世帯臨時特別給付金事業費の減等による。</a:t>
          </a:r>
        </a:p>
        <a:p>
          <a:r>
            <a:rPr kumimoji="1" lang="ja-JP" altLang="en-US" sz="1100">
              <a:latin typeface="ＭＳ Ｐゴシック" panose="020B0600070205080204" pitchFamily="50" charset="-128"/>
              <a:ea typeface="ＭＳ Ｐゴシック" panose="020B0600070205080204" pitchFamily="50" charset="-128"/>
            </a:rPr>
            <a:t>■前年度に比べて大きく増加した項目</a:t>
          </a:r>
        </a:p>
        <a:p>
          <a:r>
            <a:rPr kumimoji="1" lang="ja-JP" altLang="en-US" sz="1100">
              <a:latin typeface="ＭＳ Ｐゴシック" panose="020B0600070205080204" pitchFamily="50" charset="-128"/>
              <a:ea typeface="ＭＳ Ｐゴシック" panose="020B0600070205080204" pitchFamily="50" charset="-128"/>
            </a:rPr>
            <a:t>　・農林水産業費：前年度比約</a:t>
          </a:r>
          <a:r>
            <a:rPr kumimoji="1" lang="en-US" altLang="ja-JP" sz="1100">
              <a:latin typeface="ＭＳ Ｐゴシック" panose="020B0600070205080204" pitchFamily="50" charset="-128"/>
              <a:ea typeface="ＭＳ Ｐゴシック" panose="020B0600070205080204" pitchFamily="50" charset="-128"/>
            </a:rPr>
            <a:t>111.1</a:t>
          </a:r>
          <a:r>
            <a:rPr kumimoji="1" lang="ja-JP" altLang="en-US" sz="1100">
              <a:latin typeface="ＭＳ Ｐゴシック" panose="020B0600070205080204" pitchFamily="50" charset="-128"/>
              <a:ea typeface="ＭＳ Ｐゴシック" panose="020B0600070205080204" pitchFamily="50" charset="-128"/>
            </a:rPr>
            <a:t>％増の住民一人当たり</a:t>
          </a:r>
          <a:r>
            <a:rPr kumimoji="1" lang="en-US" altLang="ja-JP" sz="1100">
              <a:latin typeface="ＭＳ Ｐゴシック" panose="020B0600070205080204" pitchFamily="50" charset="-128"/>
              <a:ea typeface="ＭＳ Ｐゴシック" panose="020B0600070205080204" pitchFamily="50" charset="-128"/>
            </a:rPr>
            <a:t>47,799</a:t>
          </a:r>
          <a:r>
            <a:rPr kumimoji="1" lang="ja-JP" altLang="en-US" sz="1100">
              <a:latin typeface="ＭＳ Ｐゴシック" panose="020B0600070205080204" pitchFamily="50" charset="-128"/>
              <a:ea typeface="ＭＳ Ｐゴシック" panose="020B0600070205080204" pitchFamily="50" charset="-128"/>
            </a:rPr>
            <a:t>円となっている。産地基幹施設等支援事業費等の皆増による。</a:t>
          </a:r>
        </a:p>
        <a:p>
          <a:r>
            <a:rPr kumimoji="1" lang="ja-JP" altLang="en-US" sz="1100">
              <a:latin typeface="ＭＳ Ｐゴシック" panose="020B0600070205080204" pitchFamily="50" charset="-128"/>
              <a:ea typeface="ＭＳ Ｐゴシック" panose="020B0600070205080204" pitchFamily="50" charset="-128"/>
            </a:rPr>
            <a:t>　・教育費：前年度比約</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％増の住民一人当たり</a:t>
          </a:r>
          <a:r>
            <a:rPr kumimoji="1" lang="en-US" altLang="ja-JP" sz="1100">
              <a:latin typeface="ＭＳ Ｐゴシック" panose="020B0600070205080204" pitchFamily="50" charset="-128"/>
              <a:ea typeface="ＭＳ Ｐゴシック" panose="020B0600070205080204" pitchFamily="50" charset="-128"/>
            </a:rPr>
            <a:t>83,847</a:t>
          </a:r>
          <a:r>
            <a:rPr kumimoji="1" lang="ja-JP" altLang="en-US" sz="1100">
              <a:latin typeface="ＭＳ Ｐゴシック" panose="020B0600070205080204" pitchFamily="50" charset="-128"/>
              <a:ea typeface="ＭＳ Ｐゴシック" panose="020B0600070205080204" pitchFamily="50" charset="-128"/>
            </a:rPr>
            <a:t>円となっている。教育施設等の大規模改修に係る事業費の増による。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実質単年度収支は、財政調整基金を約</a:t>
          </a:r>
          <a:r>
            <a:rPr kumimoji="1" lang="en-US" altLang="ja-JP" sz="1100">
              <a:latin typeface="ＭＳ ゴシック" pitchFamily="49" charset="-128"/>
              <a:ea typeface="ＭＳ ゴシック" pitchFamily="49" charset="-128"/>
            </a:rPr>
            <a:t>10.8</a:t>
          </a:r>
          <a:r>
            <a:rPr kumimoji="1" lang="ja-JP" altLang="en-US" sz="1100">
              <a:latin typeface="ＭＳ ゴシック" pitchFamily="49" charset="-128"/>
              <a:ea typeface="ＭＳ ゴシック" pitchFamily="49" charset="-128"/>
            </a:rPr>
            <a:t>億円取り崩す一方で、積立は例年通り予算ではなく決算剰余金から積み立てていることから、引き続きマイナスである。</a:t>
          </a:r>
        </a:p>
        <a:p>
          <a:r>
            <a:rPr kumimoji="1" lang="ja-JP" altLang="en-US" sz="1100">
              <a:latin typeface="ＭＳ ゴシック" pitchFamily="49" charset="-128"/>
              <a:ea typeface="ＭＳ ゴシック" pitchFamily="49" charset="-128"/>
            </a:rPr>
            <a:t>　財政調整基金残高は、必要最低水準の取り崩しに努めているが、今後も事務事業の見直しなどを徹底し、健全な財政運営に努める。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令和４年度は全会計において黒字となり、連結実質赤字は発生していない。</a:t>
          </a:r>
        </a:p>
        <a:p>
          <a:r>
            <a:rPr kumimoji="1" lang="ja-JP" altLang="en-US" sz="1100">
              <a:latin typeface="ＭＳ ゴシック" pitchFamily="49" charset="-128"/>
              <a:ea typeface="ＭＳ ゴシック" pitchFamily="49" charset="-128"/>
            </a:rPr>
            <a:t>　今後も連結ベースでの黒字を維持する用、引き続き健全な財政運営に努める。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元利償還金等は、前年度に比べて約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2,900</a:t>
          </a:r>
          <a:r>
            <a:rPr kumimoji="1" lang="ja-JP" altLang="en-US" sz="1100">
              <a:latin typeface="ＭＳ ゴシック" pitchFamily="49" charset="-128"/>
              <a:ea typeface="ＭＳ ゴシック" pitchFamily="49" charset="-128"/>
            </a:rPr>
            <a:t>万円増加している。主な要因は、公共施設解体事業の借入に係る元利償還金の増額が挙げられる。</a:t>
          </a:r>
        </a:p>
        <a:p>
          <a:r>
            <a:rPr kumimoji="1" lang="ja-JP" altLang="en-US" sz="1100">
              <a:latin typeface="ＭＳ ゴシック" pitchFamily="49" charset="-128"/>
              <a:ea typeface="ＭＳ ゴシック" pitchFamily="49" charset="-128"/>
            </a:rPr>
            <a:t>　算入公債費等は、過去に借りた起債の交付税算入終了により、前年度に比べて約</a:t>
          </a:r>
          <a:r>
            <a:rPr kumimoji="1" lang="en-US" altLang="ja-JP" sz="1100">
              <a:latin typeface="ＭＳ ゴシック" pitchFamily="49" charset="-128"/>
              <a:ea typeface="ＭＳ ゴシック" pitchFamily="49" charset="-128"/>
            </a:rPr>
            <a:t>8,600</a:t>
          </a:r>
          <a:r>
            <a:rPr kumimoji="1" lang="ja-JP" altLang="en-US" sz="1100">
              <a:latin typeface="ＭＳ ゴシック" pitchFamily="49" charset="-128"/>
              <a:ea typeface="ＭＳ ゴシック" pitchFamily="49" charset="-128"/>
            </a:rPr>
            <a:t>万円減少している。</a:t>
          </a:r>
        </a:p>
        <a:p>
          <a:r>
            <a:rPr kumimoji="1" lang="ja-JP" altLang="en-US" sz="1100">
              <a:latin typeface="ＭＳ ゴシック" pitchFamily="49" charset="-128"/>
              <a:ea typeface="ＭＳ ゴシック" pitchFamily="49" charset="-128"/>
            </a:rPr>
            <a:t>　今後は、平成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順次実施している大規模建設等事業等に係る地方債の元利償還金の高止まりが見込まれるほか、組合等が実施した施設改修事業に係る負担金の増も見込まれる。引き続き交付税措置のある有利な地方債の活用や公共施設整備基金の活用による起債額の抑制など、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将来負担額は、前年度に比べて約</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3,000</a:t>
          </a:r>
          <a:r>
            <a:rPr kumimoji="1" lang="ja-JP" altLang="en-US" sz="1100">
              <a:latin typeface="ＭＳ ゴシック" pitchFamily="49" charset="-128"/>
              <a:ea typeface="ＭＳ ゴシック" pitchFamily="49" charset="-128"/>
            </a:rPr>
            <a:t>万円減少している。主な要因は、地方債の現在高の減少である。</a:t>
          </a:r>
        </a:p>
        <a:p>
          <a:r>
            <a:rPr kumimoji="1" lang="ja-JP" altLang="en-US" sz="1100">
              <a:latin typeface="ＭＳ ゴシック" pitchFamily="49" charset="-128"/>
              <a:ea typeface="ＭＳ ゴシック" pitchFamily="49" charset="-128"/>
            </a:rPr>
            <a:t>　また、充当可能財源は、前年度に比べて充当可能基金が約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億円の減、充当可能特定歳入が約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7,400</a:t>
          </a:r>
          <a:r>
            <a:rPr kumimoji="1" lang="ja-JP" altLang="en-US" sz="1100">
              <a:latin typeface="ＭＳ ゴシック" pitchFamily="49" charset="-128"/>
              <a:ea typeface="ＭＳ ゴシック" pitchFamily="49" charset="-128"/>
            </a:rPr>
            <a:t>万円の増となり、基準財政需要額歳入見込額は約</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3,600</a:t>
          </a:r>
          <a:r>
            <a:rPr kumimoji="1" lang="ja-JP" altLang="en-US" sz="1100">
              <a:latin typeface="ＭＳ ゴシック" pitchFamily="49" charset="-128"/>
              <a:ea typeface="ＭＳ ゴシック" pitchFamily="49" charset="-128"/>
            </a:rPr>
            <a:t>万円の減となった。</a:t>
          </a:r>
        </a:p>
        <a:p>
          <a:r>
            <a:rPr kumimoji="1" lang="ja-JP" altLang="en-US" sz="1100">
              <a:latin typeface="ＭＳ ゴシック" pitchFamily="49" charset="-128"/>
              <a:ea typeface="ＭＳ ゴシック" pitchFamily="49" charset="-128"/>
            </a:rPr>
            <a:t>　将来負担比率の分子は、前年度に比べて約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3,300</a:t>
          </a:r>
          <a:r>
            <a:rPr kumimoji="1" lang="ja-JP" altLang="en-US" sz="1100">
              <a:latin typeface="ＭＳ ゴシック" pitchFamily="49" charset="-128"/>
              <a:ea typeface="ＭＳ ゴシック" pitchFamily="49" charset="-128"/>
            </a:rPr>
            <a:t>万円の増となった。今後、大規模建設等事業に伴う多額の地方債の借入が予定されているため、令和６年度まで増加し、その後は元金償還が開始される起債があるため、減少していく見込みである。</a:t>
          </a:r>
        </a:p>
        <a:p>
          <a:r>
            <a:rPr kumimoji="1" lang="ja-JP" altLang="en-US" sz="1100">
              <a:latin typeface="ＭＳ ゴシック" pitchFamily="49" charset="-128"/>
              <a:ea typeface="ＭＳ ゴシック" pitchFamily="49" charset="-128"/>
            </a:rPr>
            <a:t>　今後も引き続き交付税措置のある有利な地方債の活用及び公共施設整備基金活用による起債額の減額を図り、将来負担の抑制に努める。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その主な要因は、大規模建設等事業や物価高騰対策事業等に係る経費の増に伴い、基金を取り崩したことによる。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長寿命化等の大規模建設等事業の実施、災害への備えに対する財源の留保等が必要なことから、効率的かつ効果的な基金を活用するとともに財源の確保に努め、将来にわたって財政の健全な運営を図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特定目的基金は令和４年度の時点で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の基金を設置しており、それぞれの目的に即し、積立や取崩を行い、確実かつ効率的な運用を図っている。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公共施設等の整備に要する経費の財源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豊かで住みよい活力ある地域づくりを図るための事業に要する経費の財源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・まちづくり基金　　市民の連帯の今日か及び地域振興を図るための事業に要する経費の財源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特定目的基金全体では、前年度に比べて約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その主な要因は、大規模建設事業実施に当たり、公共施設整備基金を活用したことによる。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公共施設の長寿命化対策や大規模建設等事業の財源、豊かで住みよい活力のある地域づくりを進めるための事業に要する経費の財源をはじめ、各基金の目的に即し、効果的かつ効率的な活用を図る。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企業立地雇用奨励金分として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その主な要因は、行財政改革、経費節減等により捻出したもの及び歳出決算の不用額について積立したことによる。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長寿命化等の大規模建設等事業の実施、災害への備えに対する財源の留保等が必要なことから、効率的かつ効果的な基金を活用するとともに、財源の確保に努め、将来にわたって財政の健全な運営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その主な要因は、決算剰余金による積立が大規模建設の除却の償還のための取崩を上回ったことによる。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年度から続く公共施設等の大規模建設等事業等に係る償還の高止まりが見込まれるため、当該償還財源として当該基金を活用する。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年度に策定した公共施設等総合管理計画において、令和</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年度の計画期間までに、建築物系公共施設の延床面積を</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％削減するという目標を掲げ、老朽化した施設の集約化・除却を進めている。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有形固定資産減価償却率については、前年度より</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ポイント減少し、全国、類似団体及び県のいずれの平均より低い水準となった。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引き続き、計画に基づいた長寿命化改修や集約化を図り、施設の維持管理を適切に進めていく。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9" name="直線コネクタ 68"/>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0" name="有形固定資産減価償却率最小値テキスト"/>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1" name="直線コネクタ 70"/>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2"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3" name="直線コネクタ 72"/>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4"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5" name="フローチャート: 判断 74"/>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6" name="フローチャート: 判断 75"/>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7" name="フローチャート: 判断 76"/>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5" name="楕円 84"/>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6"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7" name="楕円 86"/>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122343</xdr:rowOff>
    </xdr:to>
    <xdr:cxnSp macro="">
      <xdr:nvCxnSpPr>
        <xdr:cNvPr id="88" name="直線コネクタ 87"/>
        <xdr:cNvCxnSpPr/>
      </xdr:nvCxnSpPr>
      <xdr:spPr>
        <a:xfrm flipV="1">
          <a:off x="4051300" y="6064885"/>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9" name="楕円 88"/>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122343</xdr:rowOff>
    </xdr:to>
    <xdr:cxnSp macro="">
      <xdr:nvCxnSpPr>
        <xdr:cNvPr id="90" name="直線コネクタ 89"/>
        <xdr:cNvCxnSpPr/>
      </xdr:nvCxnSpPr>
      <xdr:spPr>
        <a:xfrm>
          <a:off x="3289300" y="6118860"/>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91" name="楕円 90"/>
        <xdr:cNvSpPr/>
      </xdr:nvSpPr>
      <xdr:spPr>
        <a:xfrm>
          <a:off x="2476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32385</xdr:rowOff>
    </xdr:to>
    <xdr:cxnSp macro="">
      <xdr:nvCxnSpPr>
        <xdr:cNvPr id="92" name="直線コネクタ 91"/>
        <xdr:cNvCxnSpPr/>
      </xdr:nvCxnSpPr>
      <xdr:spPr>
        <a:xfrm>
          <a:off x="2527300" y="607208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93" name="楕円 92"/>
        <xdr:cNvSpPr/>
      </xdr:nvSpPr>
      <xdr:spPr>
        <a:xfrm>
          <a:off x="1714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136737</xdr:rowOff>
    </xdr:to>
    <xdr:cxnSp macro="">
      <xdr:nvCxnSpPr>
        <xdr:cNvPr id="94" name="直線コネクタ 93"/>
        <xdr:cNvCxnSpPr/>
      </xdr:nvCxnSpPr>
      <xdr:spPr>
        <a:xfrm flipV="1">
          <a:off x="1765300" y="6072082"/>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5"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6"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9" name="n_1mainValue有形固定資産減価償却率"/>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0"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1" name="n_3mainValue有形固定資産減価償却率"/>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2" name="n_4mainValue有形固定資産減価償却率"/>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65.2</a:t>
          </a:r>
          <a:r>
            <a:rPr kumimoji="1" lang="ja-JP" altLang="en-US" sz="1100">
              <a:latin typeface="ＭＳ Ｐゴシック" panose="020B0600070205080204" pitchFamily="50" charset="-128"/>
              <a:ea typeface="ＭＳ Ｐゴシック" panose="020B0600070205080204" pitchFamily="50" charset="-128"/>
            </a:rPr>
            <a:t>ポイント上昇し、全国、類似団体及び県いずれの平均より高い水準となった。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これは、前年度と比較し、地方債残高の減少（約</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億円）以上に、充当可能財源が減少（約</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億円）したことにより、比率が増加したものと考えられる。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今後も将来に多額の負担を残すことのないよう、適正な基金管理と健全な財政運営に努める。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1" name="直線コネクタ 130"/>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2" name="債務償還比率最小値テキスト"/>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3" name="直線コネクタ 132"/>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6" name="債務償還比率平均値テキスト"/>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7" name="フローチャート: 判断 136"/>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8" name="フローチャート: 判断 137"/>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9" name="フローチャート: 判断 138"/>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0" name="フローチャート: 判断 139"/>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1" name="フローチャート: 判断 140"/>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131205</xdr:rowOff>
    </xdr:from>
    <xdr:to>
      <xdr:col>76</xdr:col>
      <xdr:colOff>73025</xdr:colOff>
      <xdr:row>31</xdr:row>
      <xdr:rowOff>61355</xdr:rowOff>
    </xdr:to>
    <xdr:sp macro="" textlink="">
      <xdr:nvSpPr>
        <xdr:cNvPr id="147" name="楕円 146"/>
        <xdr:cNvSpPr/>
      </xdr:nvSpPr>
      <xdr:spPr>
        <a:xfrm>
          <a:off x="14744700" y="60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109632</xdr:rowOff>
    </xdr:from>
    <xdr:ext cx="469744" cy="259045"/>
    <xdr:sp macro="" textlink="">
      <xdr:nvSpPr>
        <xdr:cNvPr id="148" name="債務償還比率該当値テキスト"/>
        <xdr:cNvSpPr txBox="1"/>
      </xdr:nvSpPr>
      <xdr:spPr>
        <a:xfrm>
          <a:off x="14846300" y="602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53001</xdr:rowOff>
    </xdr:from>
    <xdr:to>
      <xdr:col>72</xdr:col>
      <xdr:colOff>123825</xdr:colOff>
      <xdr:row>30</xdr:row>
      <xdr:rowOff>154601</xdr:rowOff>
    </xdr:to>
    <xdr:sp macro="" textlink="">
      <xdr:nvSpPr>
        <xdr:cNvPr id="149" name="楕円 148"/>
        <xdr:cNvSpPr/>
      </xdr:nvSpPr>
      <xdr:spPr>
        <a:xfrm>
          <a:off x="14033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103801</xdr:rowOff>
    </xdr:from>
    <xdr:to>
      <xdr:col>76</xdr:col>
      <xdr:colOff>22225</xdr:colOff>
      <xdr:row>31</xdr:row>
      <xdr:rowOff>10555</xdr:rowOff>
    </xdr:to>
    <xdr:cxnSp macro="">
      <xdr:nvCxnSpPr>
        <xdr:cNvPr id="150" name="直線コネクタ 149"/>
        <xdr:cNvCxnSpPr/>
      </xdr:nvCxnSpPr>
      <xdr:spPr>
        <a:xfrm>
          <a:off x="14084300" y="6018826"/>
          <a:ext cx="7112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51" name="楕円 150"/>
        <xdr:cNvSpPr/>
      </xdr:nvSpPr>
      <xdr:spPr>
        <a:xfrm>
          <a:off x="13271500" y="6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103801</xdr:rowOff>
    </xdr:from>
    <xdr:to>
      <xdr:col>72</xdr:col>
      <xdr:colOff>73025</xdr:colOff>
      <xdr:row>30</xdr:row>
      <xdr:rowOff>166772</xdr:rowOff>
    </xdr:to>
    <xdr:cxnSp macro="">
      <xdr:nvCxnSpPr>
        <xdr:cNvPr id="152" name="直線コネクタ 151"/>
        <xdr:cNvCxnSpPr/>
      </xdr:nvCxnSpPr>
      <xdr:spPr>
        <a:xfrm flipV="1">
          <a:off x="13322300" y="6018826"/>
          <a:ext cx="762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158602</xdr:rowOff>
    </xdr:from>
    <xdr:to>
      <xdr:col>64</xdr:col>
      <xdr:colOff>123825</xdr:colOff>
      <xdr:row>30</xdr:row>
      <xdr:rowOff>88752</xdr:rowOff>
    </xdr:to>
    <xdr:sp macro="" textlink="">
      <xdr:nvSpPr>
        <xdr:cNvPr id="153" name="楕円 152"/>
        <xdr:cNvSpPr/>
      </xdr:nvSpPr>
      <xdr:spPr>
        <a:xfrm>
          <a:off x="12509500" y="59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37952</xdr:rowOff>
    </xdr:from>
    <xdr:to>
      <xdr:col>68</xdr:col>
      <xdr:colOff>73025</xdr:colOff>
      <xdr:row>30</xdr:row>
      <xdr:rowOff>166772</xdr:rowOff>
    </xdr:to>
    <xdr:cxnSp macro="">
      <xdr:nvCxnSpPr>
        <xdr:cNvPr id="154" name="直線コネクタ 153"/>
        <xdr:cNvCxnSpPr/>
      </xdr:nvCxnSpPr>
      <xdr:spPr>
        <a:xfrm>
          <a:off x="12560300" y="5952977"/>
          <a:ext cx="7620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111583</xdr:rowOff>
    </xdr:from>
    <xdr:to>
      <xdr:col>60</xdr:col>
      <xdr:colOff>123825</xdr:colOff>
      <xdr:row>30</xdr:row>
      <xdr:rowOff>41733</xdr:rowOff>
    </xdr:to>
    <xdr:sp macro="" textlink="">
      <xdr:nvSpPr>
        <xdr:cNvPr id="155" name="楕円 154"/>
        <xdr:cNvSpPr/>
      </xdr:nvSpPr>
      <xdr:spPr>
        <a:xfrm>
          <a:off x="11747500" y="58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162383</xdr:rowOff>
    </xdr:from>
    <xdr:to>
      <xdr:col>64</xdr:col>
      <xdr:colOff>73025</xdr:colOff>
      <xdr:row>30</xdr:row>
      <xdr:rowOff>37952</xdr:rowOff>
    </xdr:to>
    <xdr:cxnSp macro="">
      <xdr:nvCxnSpPr>
        <xdr:cNvPr id="156" name="直線コネクタ 155"/>
        <xdr:cNvCxnSpPr/>
      </xdr:nvCxnSpPr>
      <xdr:spPr>
        <a:xfrm>
          <a:off x="11798300" y="5905958"/>
          <a:ext cx="7620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7" name="n_1aveValue債務償還比率"/>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58" name="n_2aveValue債務償還比率"/>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59" name="n_3aveValue債務償還比率"/>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0" name="n_4aveValue債務償還比率"/>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145728</xdr:rowOff>
    </xdr:from>
    <xdr:ext cx="469744" cy="259045"/>
    <xdr:sp macro="" textlink="">
      <xdr:nvSpPr>
        <xdr:cNvPr id="161" name="n_1main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62" name="n_2main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105279</xdr:rowOff>
    </xdr:from>
    <xdr:ext cx="469744" cy="259045"/>
    <xdr:sp macro="" textlink="">
      <xdr:nvSpPr>
        <xdr:cNvPr id="163" name="n_3mainValue債務償還比率"/>
        <xdr:cNvSpPr txBox="1"/>
      </xdr:nvSpPr>
      <xdr:spPr>
        <a:xfrm>
          <a:off x="12325427" y="56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58260</xdr:rowOff>
    </xdr:from>
    <xdr:ext cx="469744" cy="259045"/>
    <xdr:sp macro="" textlink="">
      <xdr:nvSpPr>
        <xdr:cNvPr id="164" name="n_4mainValue債務償還比率"/>
        <xdr:cNvSpPr txBox="1"/>
      </xdr:nvSpPr>
      <xdr:spPr>
        <a:xfrm>
          <a:off x="11563427" y="563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97155</xdr:rowOff>
    </xdr:to>
    <xdr:cxnSp macro="">
      <xdr:nvCxnSpPr>
        <xdr:cNvPr id="76" name="直線コネクタ 75"/>
        <xdr:cNvCxnSpPr/>
      </xdr:nvCxnSpPr>
      <xdr:spPr>
        <a:xfrm>
          <a:off x="3797300" y="6583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76200</xdr:rowOff>
    </xdr:to>
    <xdr:cxnSp macro="">
      <xdr:nvCxnSpPr>
        <xdr:cNvPr id="78" name="直線コネクタ 77"/>
        <xdr:cNvCxnSpPr/>
      </xdr:nvCxnSpPr>
      <xdr:spPr>
        <a:xfrm flipV="1">
          <a:off x="2908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76200</xdr:rowOff>
    </xdr:to>
    <xdr:cxnSp macro="">
      <xdr:nvCxnSpPr>
        <xdr:cNvPr id="80" name="直線コネクタ 79"/>
        <xdr:cNvCxnSpPr/>
      </xdr:nvCxnSpPr>
      <xdr:spPr>
        <a:xfrm>
          <a:off x="2019300" y="651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17145</xdr:rowOff>
    </xdr:to>
    <xdr:cxnSp macro="">
      <xdr:nvCxnSpPr>
        <xdr:cNvPr id="82" name="直線コネクタ 81"/>
        <xdr:cNvCxnSpPr/>
      </xdr:nvCxnSpPr>
      <xdr:spPr>
        <a:xfrm flipV="1">
          <a:off x="1130300" y="6518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37287</xdr:rowOff>
    </xdr:from>
    <xdr:to>
      <xdr:col>55</xdr:col>
      <xdr:colOff>50800</xdr:colOff>
      <xdr:row>37</xdr:row>
      <xdr:rowOff>138887</xdr:rowOff>
    </xdr:to>
    <xdr:sp macro="" textlink="">
      <xdr:nvSpPr>
        <xdr:cNvPr id="132" name="楕円 131"/>
        <xdr:cNvSpPr/>
      </xdr:nvSpPr>
      <xdr:spPr>
        <a:xfrm>
          <a:off x="10426700" y="63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60164</xdr:rowOff>
    </xdr:from>
    <xdr:ext cx="534377" cy="259045"/>
    <xdr:sp macro="" textlink="">
      <xdr:nvSpPr>
        <xdr:cNvPr id="133" name="【道路】&#10;一人当たり延長該当値テキスト"/>
        <xdr:cNvSpPr txBox="1"/>
      </xdr:nvSpPr>
      <xdr:spPr>
        <a:xfrm>
          <a:off x="10515600" y="62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48293</xdr:rowOff>
    </xdr:from>
    <xdr:to>
      <xdr:col>50</xdr:col>
      <xdr:colOff>165100</xdr:colOff>
      <xdr:row>37</xdr:row>
      <xdr:rowOff>149893</xdr:rowOff>
    </xdr:to>
    <xdr:sp macro="" textlink="">
      <xdr:nvSpPr>
        <xdr:cNvPr id="134" name="楕円 133"/>
        <xdr:cNvSpPr/>
      </xdr:nvSpPr>
      <xdr:spPr>
        <a:xfrm>
          <a:off x="9588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88087</xdr:rowOff>
    </xdr:from>
    <xdr:to>
      <xdr:col>55</xdr:col>
      <xdr:colOff>0</xdr:colOff>
      <xdr:row>37</xdr:row>
      <xdr:rowOff>99093</xdr:rowOff>
    </xdr:to>
    <xdr:cxnSp macro="">
      <xdr:nvCxnSpPr>
        <xdr:cNvPr id="135" name="直線コネクタ 134"/>
        <xdr:cNvCxnSpPr/>
      </xdr:nvCxnSpPr>
      <xdr:spPr>
        <a:xfrm flipV="1">
          <a:off x="9639300" y="6431737"/>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57861</xdr:rowOff>
    </xdr:from>
    <xdr:to>
      <xdr:col>46</xdr:col>
      <xdr:colOff>38100</xdr:colOff>
      <xdr:row>37</xdr:row>
      <xdr:rowOff>159462</xdr:rowOff>
    </xdr:to>
    <xdr:sp macro="" textlink="">
      <xdr:nvSpPr>
        <xdr:cNvPr id="136" name="楕円 135"/>
        <xdr:cNvSpPr/>
      </xdr:nvSpPr>
      <xdr:spPr>
        <a:xfrm>
          <a:off x="8699500" y="640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99093</xdr:rowOff>
    </xdr:from>
    <xdr:to>
      <xdr:col>50</xdr:col>
      <xdr:colOff>114300</xdr:colOff>
      <xdr:row>37</xdr:row>
      <xdr:rowOff>108661</xdr:rowOff>
    </xdr:to>
    <xdr:cxnSp macro="">
      <xdr:nvCxnSpPr>
        <xdr:cNvPr id="137" name="直線コネクタ 136"/>
        <xdr:cNvCxnSpPr/>
      </xdr:nvCxnSpPr>
      <xdr:spPr>
        <a:xfrm flipV="1">
          <a:off x="8750300" y="6442743"/>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57600</xdr:rowOff>
    </xdr:from>
    <xdr:to>
      <xdr:col>41</xdr:col>
      <xdr:colOff>101600</xdr:colOff>
      <xdr:row>38</xdr:row>
      <xdr:rowOff>159200</xdr:rowOff>
    </xdr:to>
    <xdr:sp macro="" textlink="">
      <xdr:nvSpPr>
        <xdr:cNvPr id="138" name="楕円 137"/>
        <xdr:cNvSpPr/>
      </xdr:nvSpPr>
      <xdr:spPr>
        <a:xfrm>
          <a:off x="7810500" y="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108661</xdr:rowOff>
    </xdr:from>
    <xdr:to>
      <xdr:col>45</xdr:col>
      <xdr:colOff>177800</xdr:colOff>
      <xdr:row>38</xdr:row>
      <xdr:rowOff>108400</xdr:rowOff>
    </xdr:to>
    <xdr:cxnSp macro="">
      <xdr:nvCxnSpPr>
        <xdr:cNvPr id="139" name="直線コネクタ 138"/>
        <xdr:cNvCxnSpPr/>
      </xdr:nvCxnSpPr>
      <xdr:spPr>
        <a:xfrm flipV="1">
          <a:off x="7861300" y="6452311"/>
          <a:ext cx="889000" cy="1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69226</xdr:rowOff>
    </xdr:from>
    <xdr:to>
      <xdr:col>36</xdr:col>
      <xdr:colOff>165100</xdr:colOff>
      <xdr:row>37</xdr:row>
      <xdr:rowOff>170826</xdr:rowOff>
    </xdr:to>
    <xdr:sp macro="" textlink="">
      <xdr:nvSpPr>
        <xdr:cNvPr id="140" name="楕円 139"/>
        <xdr:cNvSpPr/>
      </xdr:nvSpPr>
      <xdr:spPr>
        <a:xfrm>
          <a:off x="6921500" y="6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120026</xdr:rowOff>
    </xdr:from>
    <xdr:to>
      <xdr:col>41</xdr:col>
      <xdr:colOff>50800</xdr:colOff>
      <xdr:row>38</xdr:row>
      <xdr:rowOff>108400</xdr:rowOff>
    </xdr:to>
    <xdr:cxnSp macro="">
      <xdr:nvCxnSpPr>
        <xdr:cNvPr id="141" name="直線コネクタ 140"/>
        <xdr:cNvCxnSpPr/>
      </xdr:nvCxnSpPr>
      <xdr:spPr>
        <a:xfrm>
          <a:off x="6972300" y="6463676"/>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166420</xdr:rowOff>
    </xdr:from>
    <xdr:ext cx="534377" cy="259045"/>
    <xdr:sp macro="" textlink="">
      <xdr:nvSpPr>
        <xdr:cNvPr id="146" name="n_1mainValue【道路】&#10;一人当たり延長"/>
        <xdr:cNvSpPr txBox="1"/>
      </xdr:nvSpPr>
      <xdr:spPr>
        <a:xfrm>
          <a:off x="9359411" y="61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4538</xdr:rowOff>
    </xdr:from>
    <xdr:ext cx="534377" cy="259045"/>
    <xdr:sp macro="" textlink="">
      <xdr:nvSpPr>
        <xdr:cNvPr id="147" name="n_2mainValue【道路】&#10;一人当たり延長"/>
        <xdr:cNvSpPr txBox="1"/>
      </xdr:nvSpPr>
      <xdr:spPr>
        <a:xfrm>
          <a:off x="8483111" y="6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4277</xdr:rowOff>
    </xdr:from>
    <xdr:ext cx="534377" cy="259045"/>
    <xdr:sp macro="" textlink="">
      <xdr:nvSpPr>
        <xdr:cNvPr id="148" name="n_3mainValue【道路】&#10;一人当たり延長"/>
        <xdr:cNvSpPr txBox="1"/>
      </xdr:nvSpPr>
      <xdr:spPr>
        <a:xfrm>
          <a:off x="7594111" y="63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15903</xdr:rowOff>
    </xdr:from>
    <xdr:ext cx="534377" cy="259045"/>
    <xdr:sp macro="" textlink="">
      <xdr:nvSpPr>
        <xdr:cNvPr id="149" name="n_4mainValue【道路】&#10;一人当たり延長"/>
        <xdr:cNvSpPr txBox="1"/>
      </xdr:nvSpPr>
      <xdr:spPr>
        <a:xfrm>
          <a:off x="6705111" y="61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66675</xdr:rowOff>
    </xdr:from>
    <xdr:to>
      <xdr:col>24</xdr:col>
      <xdr:colOff>62865</xdr:colOff>
      <xdr:row>64</xdr:row>
      <xdr:rowOff>123825</xdr:rowOff>
    </xdr:to>
    <xdr:cxnSp macro="">
      <xdr:nvCxnSpPr>
        <xdr:cNvPr id="173" name="直線コネクタ 172"/>
        <xdr:cNvCxnSpPr/>
      </xdr:nvCxnSpPr>
      <xdr:spPr>
        <a:xfrm flipV="1">
          <a:off x="4634865" y="1001077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4"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5" name="直線コネクタ 174"/>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13352</xdr:rowOff>
    </xdr:from>
    <xdr:ext cx="405111" cy="259045"/>
    <xdr:sp macro="" textlink="">
      <xdr:nvSpPr>
        <xdr:cNvPr id="176" name="【橋りょう・トンネル】&#10;有形固定資産減価償却率最大値テキスト"/>
        <xdr:cNvSpPr txBox="1"/>
      </xdr:nvSpPr>
      <xdr:spPr>
        <a:xfrm>
          <a:off x="4673600" y="978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66675</xdr:rowOff>
    </xdr:from>
    <xdr:to>
      <xdr:col>24</xdr:col>
      <xdr:colOff>152400</xdr:colOff>
      <xdr:row>58</xdr:row>
      <xdr:rowOff>66675</xdr:rowOff>
    </xdr:to>
    <xdr:cxnSp macro="">
      <xdr:nvCxnSpPr>
        <xdr:cNvPr id="177" name="直線コネクタ 176"/>
        <xdr:cNvCxnSpPr/>
      </xdr:nvCxnSpPr>
      <xdr:spPr>
        <a:xfrm>
          <a:off x="45466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85742</xdr:rowOff>
    </xdr:from>
    <xdr:ext cx="405111" cy="259045"/>
    <xdr:sp macro="" textlink="">
      <xdr:nvSpPr>
        <xdr:cNvPr id="178" name="【橋りょう・トンネル】&#10;有形固定資産減価償却率平均値テキスト"/>
        <xdr:cNvSpPr txBox="1"/>
      </xdr:nvSpPr>
      <xdr:spPr>
        <a:xfrm>
          <a:off x="4673600" y="1071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107315</xdr:rowOff>
    </xdr:from>
    <xdr:to>
      <xdr:col>24</xdr:col>
      <xdr:colOff>114300</xdr:colOff>
      <xdr:row>63</xdr:row>
      <xdr:rowOff>37465</xdr:rowOff>
    </xdr:to>
    <xdr:sp macro="" textlink="">
      <xdr:nvSpPr>
        <xdr:cNvPr id="179" name="フローチャート: 判断 178"/>
        <xdr:cNvSpPr/>
      </xdr:nvSpPr>
      <xdr:spPr>
        <a:xfrm>
          <a:off x="45847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88265</xdr:rowOff>
    </xdr:from>
    <xdr:to>
      <xdr:col>20</xdr:col>
      <xdr:colOff>38100</xdr:colOff>
      <xdr:row>63</xdr:row>
      <xdr:rowOff>18415</xdr:rowOff>
    </xdr:to>
    <xdr:sp macro="" textlink="">
      <xdr:nvSpPr>
        <xdr:cNvPr id="180" name="フローチャート: 判断 179"/>
        <xdr:cNvSpPr/>
      </xdr:nvSpPr>
      <xdr:spPr>
        <a:xfrm>
          <a:off x="3746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52070</xdr:rowOff>
    </xdr:from>
    <xdr:to>
      <xdr:col>15</xdr:col>
      <xdr:colOff>101600</xdr:colOff>
      <xdr:row>62</xdr:row>
      <xdr:rowOff>153670</xdr:rowOff>
    </xdr:to>
    <xdr:sp macro="" textlink="">
      <xdr:nvSpPr>
        <xdr:cNvPr id="181" name="フローチャート: 判断 180"/>
        <xdr:cNvSpPr/>
      </xdr:nvSpPr>
      <xdr:spPr>
        <a:xfrm>
          <a:off x="2857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82" name="フローチャート: 判断 181"/>
        <xdr:cNvSpPr/>
      </xdr:nvSpPr>
      <xdr:spPr>
        <a:xfrm>
          <a:off x="196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160655</xdr:rowOff>
    </xdr:from>
    <xdr:to>
      <xdr:col>6</xdr:col>
      <xdr:colOff>38100</xdr:colOff>
      <xdr:row>62</xdr:row>
      <xdr:rowOff>90805</xdr:rowOff>
    </xdr:to>
    <xdr:sp macro="" textlink="">
      <xdr:nvSpPr>
        <xdr:cNvPr id="183" name="フローチャート: 判断 182"/>
        <xdr:cNvSpPr/>
      </xdr:nvSpPr>
      <xdr:spPr>
        <a:xfrm>
          <a:off x="1079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0" name="【橋りょう・トンネル】&#10;有形固定資産減価償却率該当値テキスト"/>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91" name="楕円 190"/>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34290</xdr:rowOff>
    </xdr:to>
    <xdr:cxnSp macro="">
      <xdr:nvCxnSpPr>
        <xdr:cNvPr id="192" name="直線コネクタ 191"/>
        <xdr:cNvCxnSpPr/>
      </xdr:nvCxnSpPr>
      <xdr:spPr>
        <a:xfrm>
          <a:off x="3797300" y="10467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11430</xdr:rowOff>
    </xdr:to>
    <xdr:cxnSp macro="">
      <xdr:nvCxnSpPr>
        <xdr:cNvPr id="194" name="直線コネクタ 193"/>
        <xdr:cNvCxnSpPr/>
      </xdr:nvCxnSpPr>
      <xdr:spPr>
        <a:xfrm flipV="1">
          <a:off x="2908300" y="10467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141605</xdr:rowOff>
    </xdr:from>
    <xdr:to>
      <xdr:col>10</xdr:col>
      <xdr:colOff>165100</xdr:colOff>
      <xdr:row>56</xdr:row>
      <xdr:rowOff>71755</xdr:rowOff>
    </xdr:to>
    <xdr:sp macro="" textlink="">
      <xdr:nvSpPr>
        <xdr:cNvPr id="195" name="楕円 194"/>
        <xdr:cNvSpPr/>
      </xdr:nvSpPr>
      <xdr:spPr>
        <a:xfrm>
          <a:off x="196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20955</xdr:rowOff>
    </xdr:from>
    <xdr:to>
      <xdr:col>15</xdr:col>
      <xdr:colOff>50800</xdr:colOff>
      <xdr:row>61</xdr:row>
      <xdr:rowOff>11430</xdr:rowOff>
    </xdr:to>
    <xdr:cxnSp macro="">
      <xdr:nvCxnSpPr>
        <xdr:cNvPr id="196" name="直線コネクタ 195"/>
        <xdr:cNvCxnSpPr/>
      </xdr:nvCxnSpPr>
      <xdr:spPr>
        <a:xfrm>
          <a:off x="2019300" y="9622155"/>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109220</xdr:rowOff>
    </xdr:from>
    <xdr:to>
      <xdr:col>6</xdr:col>
      <xdr:colOff>38100</xdr:colOff>
      <xdr:row>56</xdr:row>
      <xdr:rowOff>39370</xdr:rowOff>
    </xdr:to>
    <xdr:sp macro="" textlink="">
      <xdr:nvSpPr>
        <xdr:cNvPr id="197" name="楕円 196"/>
        <xdr:cNvSpPr/>
      </xdr:nvSpPr>
      <xdr:spPr>
        <a:xfrm>
          <a:off x="1079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160020</xdr:rowOff>
    </xdr:from>
    <xdr:to>
      <xdr:col>10</xdr:col>
      <xdr:colOff>114300</xdr:colOff>
      <xdr:row>56</xdr:row>
      <xdr:rowOff>20955</xdr:rowOff>
    </xdr:to>
    <xdr:cxnSp macro="">
      <xdr:nvCxnSpPr>
        <xdr:cNvPr id="198" name="直線コネクタ 197"/>
        <xdr:cNvCxnSpPr/>
      </xdr:nvCxnSpPr>
      <xdr:spPr>
        <a:xfrm>
          <a:off x="1130300" y="9589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9542</xdr:rowOff>
    </xdr:from>
    <xdr:ext cx="405111" cy="259045"/>
    <xdr:sp macro="" textlink="">
      <xdr:nvSpPr>
        <xdr:cNvPr id="199" name="n_1aveValue【橋りょう・トンネル】&#10;有形固定資産減価償却率"/>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0" name="n_2aveValue【橋りょう・トンネ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1" name="n_3aveValue【橋りょう・トンネル】&#10;有形固定資産減価償却率"/>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81932</xdr:rowOff>
    </xdr:from>
    <xdr:ext cx="405111" cy="259045"/>
    <xdr:sp macro="" textlink="">
      <xdr:nvSpPr>
        <xdr:cNvPr id="202" name="n_4aveValue【橋りょう・トンネル】&#10;有形固定資産減価償却率"/>
        <xdr:cNvSpPr txBox="1"/>
      </xdr:nvSpPr>
      <xdr:spPr>
        <a:xfrm>
          <a:off x="927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76852</xdr:rowOff>
    </xdr:from>
    <xdr:ext cx="405111" cy="259045"/>
    <xdr:sp macro="" textlink="">
      <xdr:nvSpPr>
        <xdr:cNvPr id="203" name="n_1mainValue【橋りょう・トンネル】&#10;有形固定資産減価償却率"/>
        <xdr:cNvSpPr txBox="1"/>
      </xdr:nvSpPr>
      <xdr:spPr>
        <a:xfrm>
          <a:off x="3582044"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4" name="n_2main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88282</xdr:rowOff>
    </xdr:from>
    <xdr:ext cx="340478" cy="259045"/>
    <xdr:sp macro="" textlink="">
      <xdr:nvSpPr>
        <xdr:cNvPr id="205" name="n_3mainValue【橋りょう・トンネル】&#10;有形固定資産減価償却率"/>
        <xdr:cNvSpPr txBox="1"/>
      </xdr:nvSpPr>
      <xdr:spPr>
        <a:xfrm>
          <a:off x="1849061" y="9346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55897</xdr:rowOff>
    </xdr:from>
    <xdr:ext cx="340478" cy="259045"/>
    <xdr:sp macro="" textlink="">
      <xdr:nvSpPr>
        <xdr:cNvPr id="206" name="n_4mainValue【橋りょう・トンネル】&#10;有形固定資産減価償却率"/>
        <xdr:cNvSpPr txBox="1"/>
      </xdr:nvSpPr>
      <xdr:spPr>
        <a:xfrm>
          <a:off x="960061" y="931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30" name="直線コネクタ 229"/>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1"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2" name="直線コネクタ 231"/>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3"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4" name="直線コネクタ 233"/>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5"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6" name="フローチャート: 判断 235"/>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7" name="フローチャート: 判断 236"/>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8" name="フローチャート: 判断 237"/>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9" name="フローチャート: 判断 238"/>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40" name="フローチャート: 判断 239"/>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135319</xdr:rowOff>
    </xdr:from>
    <xdr:to>
      <xdr:col>55</xdr:col>
      <xdr:colOff>50800</xdr:colOff>
      <xdr:row>64</xdr:row>
      <xdr:rowOff>65469</xdr:rowOff>
    </xdr:to>
    <xdr:sp macro="" textlink="">
      <xdr:nvSpPr>
        <xdr:cNvPr id="246" name="楕円 245"/>
        <xdr:cNvSpPr/>
      </xdr:nvSpPr>
      <xdr:spPr>
        <a:xfrm>
          <a:off x="10426700" y="109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50246</xdr:rowOff>
    </xdr:from>
    <xdr:ext cx="599010" cy="259045"/>
    <xdr:sp macro="" textlink="">
      <xdr:nvSpPr>
        <xdr:cNvPr id="247" name="【橋りょう・トンネル】&#10;一人当たり有形固定資産（償却資産）額該当値テキスト"/>
        <xdr:cNvSpPr txBox="1"/>
      </xdr:nvSpPr>
      <xdr:spPr>
        <a:xfrm>
          <a:off x="10515600" y="1085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136411</xdr:rowOff>
    </xdr:from>
    <xdr:to>
      <xdr:col>50</xdr:col>
      <xdr:colOff>165100</xdr:colOff>
      <xdr:row>64</xdr:row>
      <xdr:rowOff>66561</xdr:rowOff>
    </xdr:to>
    <xdr:sp macro="" textlink="">
      <xdr:nvSpPr>
        <xdr:cNvPr id="248" name="楕円 247"/>
        <xdr:cNvSpPr/>
      </xdr:nvSpPr>
      <xdr:spPr>
        <a:xfrm>
          <a:off x="9588500" y="109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14669</xdr:rowOff>
    </xdr:from>
    <xdr:to>
      <xdr:col>55</xdr:col>
      <xdr:colOff>0</xdr:colOff>
      <xdr:row>64</xdr:row>
      <xdr:rowOff>15761</xdr:rowOff>
    </xdr:to>
    <xdr:cxnSp macro="">
      <xdr:nvCxnSpPr>
        <xdr:cNvPr id="249" name="直線コネクタ 248"/>
        <xdr:cNvCxnSpPr/>
      </xdr:nvCxnSpPr>
      <xdr:spPr>
        <a:xfrm flipV="1">
          <a:off x="9639300" y="10987469"/>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137204</xdr:rowOff>
    </xdr:from>
    <xdr:to>
      <xdr:col>46</xdr:col>
      <xdr:colOff>38100</xdr:colOff>
      <xdr:row>64</xdr:row>
      <xdr:rowOff>67354</xdr:rowOff>
    </xdr:to>
    <xdr:sp macro="" textlink="">
      <xdr:nvSpPr>
        <xdr:cNvPr id="250" name="楕円 249"/>
        <xdr:cNvSpPr/>
      </xdr:nvSpPr>
      <xdr:spPr>
        <a:xfrm>
          <a:off x="8699500" y="10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15761</xdr:rowOff>
    </xdr:from>
    <xdr:to>
      <xdr:col>50</xdr:col>
      <xdr:colOff>114300</xdr:colOff>
      <xdr:row>64</xdr:row>
      <xdr:rowOff>16554</xdr:rowOff>
    </xdr:to>
    <xdr:cxnSp macro="">
      <xdr:nvCxnSpPr>
        <xdr:cNvPr id="251" name="直線コネクタ 250"/>
        <xdr:cNvCxnSpPr/>
      </xdr:nvCxnSpPr>
      <xdr:spPr>
        <a:xfrm flipV="1">
          <a:off x="8750300" y="10988561"/>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25315</xdr:rowOff>
    </xdr:from>
    <xdr:to>
      <xdr:col>41</xdr:col>
      <xdr:colOff>101600</xdr:colOff>
      <xdr:row>64</xdr:row>
      <xdr:rowOff>126915</xdr:rowOff>
    </xdr:to>
    <xdr:sp macro="" textlink="">
      <xdr:nvSpPr>
        <xdr:cNvPr id="252" name="楕円 251"/>
        <xdr:cNvSpPr/>
      </xdr:nvSpPr>
      <xdr:spPr>
        <a:xfrm>
          <a:off x="7810500" y="10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16554</xdr:rowOff>
    </xdr:from>
    <xdr:to>
      <xdr:col>45</xdr:col>
      <xdr:colOff>177800</xdr:colOff>
      <xdr:row>64</xdr:row>
      <xdr:rowOff>76115</xdr:rowOff>
    </xdr:to>
    <xdr:cxnSp macro="">
      <xdr:nvCxnSpPr>
        <xdr:cNvPr id="253" name="直線コネクタ 252"/>
        <xdr:cNvCxnSpPr/>
      </xdr:nvCxnSpPr>
      <xdr:spPr>
        <a:xfrm flipV="1">
          <a:off x="7861300" y="10989354"/>
          <a:ext cx="8890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25316</xdr:rowOff>
    </xdr:from>
    <xdr:to>
      <xdr:col>36</xdr:col>
      <xdr:colOff>165100</xdr:colOff>
      <xdr:row>64</xdr:row>
      <xdr:rowOff>126916</xdr:rowOff>
    </xdr:to>
    <xdr:sp macro="" textlink="">
      <xdr:nvSpPr>
        <xdr:cNvPr id="254" name="楕円 253"/>
        <xdr:cNvSpPr/>
      </xdr:nvSpPr>
      <xdr:spPr>
        <a:xfrm>
          <a:off x="69215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76115</xdr:rowOff>
    </xdr:from>
    <xdr:to>
      <xdr:col>41</xdr:col>
      <xdr:colOff>50800</xdr:colOff>
      <xdr:row>64</xdr:row>
      <xdr:rowOff>76116</xdr:rowOff>
    </xdr:to>
    <xdr:cxnSp macro="">
      <xdr:nvCxnSpPr>
        <xdr:cNvPr id="255" name="直線コネクタ 254"/>
        <xdr:cNvCxnSpPr/>
      </xdr:nvCxnSpPr>
      <xdr:spPr>
        <a:xfrm flipV="1">
          <a:off x="6972300" y="1104891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6"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7" name="n_2aveValue【橋りょう・トンネル】&#10;一人当たり有形固定資産（償却資産）額"/>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8" name="n_3aveValue【橋りょう・トンネル】&#10;一人当たり有形固定資産（償却資産）額"/>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9" name="n_4aveValue【橋りょう・トンネル】&#10;一人当たり有形固定資産（償却資産）額"/>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57688</xdr:rowOff>
    </xdr:from>
    <xdr:ext cx="599010" cy="259045"/>
    <xdr:sp macro="" textlink="">
      <xdr:nvSpPr>
        <xdr:cNvPr id="260" name="n_1mainValue【橋りょう・トンネル】&#10;一人当たり有形固定資産（償却資産）額"/>
        <xdr:cNvSpPr txBox="1"/>
      </xdr:nvSpPr>
      <xdr:spPr>
        <a:xfrm>
          <a:off x="9327095" y="1103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58481</xdr:rowOff>
    </xdr:from>
    <xdr:ext cx="599010" cy="259045"/>
    <xdr:sp macro="" textlink="">
      <xdr:nvSpPr>
        <xdr:cNvPr id="261" name="n_2mainValue【橋りょう・トンネル】&#10;一人当たり有形固定資産（償却資産）額"/>
        <xdr:cNvSpPr txBox="1"/>
      </xdr:nvSpPr>
      <xdr:spPr>
        <a:xfrm>
          <a:off x="8450795" y="1103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118042</xdr:rowOff>
    </xdr:from>
    <xdr:ext cx="378565" cy="259045"/>
    <xdr:sp macro="" textlink="">
      <xdr:nvSpPr>
        <xdr:cNvPr id="262" name="n_3mainValue【橋りょう・トンネル】&#10;一人当たり有形固定資産（償却資産）額"/>
        <xdr:cNvSpPr txBox="1"/>
      </xdr:nvSpPr>
      <xdr:spPr>
        <a:xfrm>
          <a:off x="7672017" y="1109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118043</xdr:rowOff>
    </xdr:from>
    <xdr:ext cx="378565" cy="259045"/>
    <xdr:sp macro="" textlink="">
      <xdr:nvSpPr>
        <xdr:cNvPr id="263" name="n_4mainValue【橋りょう・トンネル】&#10;一人当たり有形固定資産（償却資産）額"/>
        <xdr:cNvSpPr txBox="1"/>
      </xdr:nvSpPr>
      <xdr:spPr>
        <a:xfrm>
          <a:off x="6783017" y="1109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9" name="直線コネクタ 288"/>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90"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1" name="直線コネクタ 290"/>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2"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3" name="直線コネクタ 292"/>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4"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5" name="フローチャート: 判断 294"/>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6" name="フローチャート: 判断 295"/>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5" name="楕円 304"/>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306" name="【公営住宅】&#10;有形固定資産減価償却率該当値テキスト"/>
        <xdr:cNvSpPr txBox="1"/>
      </xdr:nvSpPr>
      <xdr:spPr>
        <a:xfrm>
          <a:off x="4673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7" name="楕円 306"/>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83820</xdr:rowOff>
    </xdr:to>
    <xdr:cxnSp macro="">
      <xdr:nvCxnSpPr>
        <xdr:cNvPr id="308" name="直線コネクタ 307"/>
        <xdr:cNvCxnSpPr/>
      </xdr:nvCxnSpPr>
      <xdr:spPr>
        <a:xfrm>
          <a:off x="3797300" y="146456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31387</xdr:rowOff>
    </xdr:from>
    <xdr:to>
      <xdr:col>15</xdr:col>
      <xdr:colOff>101600</xdr:colOff>
      <xdr:row>85</xdr:row>
      <xdr:rowOff>132987</xdr:rowOff>
    </xdr:to>
    <xdr:sp macro="" textlink="">
      <xdr:nvSpPr>
        <xdr:cNvPr id="309" name="楕円 308"/>
        <xdr:cNvSpPr/>
      </xdr:nvSpPr>
      <xdr:spPr>
        <a:xfrm>
          <a:off x="2857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82187</xdr:rowOff>
    </xdr:to>
    <xdr:cxnSp macro="">
      <xdr:nvCxnSpPr>
        <xdr:cNvPr id="310" name="直線コネクタ 309"/>
        <xdr:cNvCxnSpPr/>
      </xdr:nvCxnSpPr>
      <xdr:spPr>
        <a:xfrm flipV="1">
          <a:off x="2908300" y="146456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11" name="楕円 310"/>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82187</xdr:rowOff>
    </xdr:to>
    <xdr:cxnSp macro="">
      <xdr:nvCxnSpPr>
        <xdr:cNvPr id="312" name="直線コネクタ 311"/>
        <xdr:cNvCxnSpPr/>
      </xdr:nvCxnSpPr>
      <xdr:spPr>
        <a:xfrm>
          <a:off x="2019300" y="14619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23223</xdr:rowOff>
    </xdr:from>
    <xdr:to>
      <xdr:col>6</xdr:col>
      <xdr:colOff>38100</xdr:colOff>
      <xdr:row>85</xdr:row>
      <xdr:rowOff>124823</xdr:rowOff>
    </xdr:to>
    <xdr:sp macro="" textlink="">
      <xdr:nvSpPr>
        <xdr:cNvPr id="313" name="楕円 312"/>
        <xdr:cNvSpPr/>
      </xdr:nvSpPr>
      <xdr:spPr>
        <a:xfrm>
          <a:off x="1079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46264</xdr:rowOff>
    </xdr:from>
    <xdr:to>
      <xdr:col>10</xdr:col>
      <xdr:colOff>114300</xdr:colOff>
      <xdr:row>85</xdr:row>
      <xdr:rowOff>74023</xdr:rowOff>
    </xdr:to>
    <xdr:cxnSp macro="">
      <xdr:nvCxnSpPr>
        <xdr:cNvPr id="314" name="直線コネクタ 313"/>
        <xdr:cNvCxnSpPr/>
      </xdr:nvCxnSpPr>
      <xdr:spPr>
        <a:xfrm flipV="1">
          <a:off x="1130300" y="146195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5"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6" name="n_2ave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7" name="n_3aveValue【公営住宅】&#10;有形固定資産減価償却率"/>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9" name="n_1mainValue【公営住宅】&#10;有形固定資産減価償却率"/>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124114</xdr:rowOff>
    </xdr:from>
    <xdr:ext cx="405111" cy="259045"/>
    <xdr:sp macro="" textlink="">
      <xdr:nvSpPr>
        <xdr:cNvPr id="320" name="n_2mainValue【公営住宅】&#10;有形固定資産減価償却率"/>
        <xdr:cNvSpPr txBox="1"/>
      </xdr:nvSpPr>
      <xdr:spPr>
        <a:xfrm>
          <a:off x="2705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21" name="n_3mainValue【公営住宅】&#10;有形固定資産減価償却率"/>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115950</xdr:rowOff>
    </xdr:from>
    <xdr:ext cx="405111" cy="259045"/>
    <xdr:sp macro="" textlink="">
      <xdr:nvSpPr>
        <xdr:cNvPr id="322" name="n_4mainValue【公営住宅】&#10;有形固定資産減価償却率"/>
        <xdr:cNvSpPr txBox="1"/>
      </xdr:nvSpPr>
      <xdr:spPr>
        <a:xfrm>
          <a:off x="927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4" name="直線コネクタ 343"/>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7"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8" name="直線コネクタ 347"/>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9" name="【公営住宅】&#10;一人当たり面積平均値テキスト"/>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50" name="フローチャート: 判断 349"/>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1" name="フローチャート: 判断 35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60" name="楕円 359"/>
        <xdr:cNvSpPr/>
      </xdr:nvSpPr>
      <xdr:spPr>
        <a:xfrm>
          <a:off x="10426700" y="144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166437</xdr:rowOff>
    </xdr:from>
    <xdr:ext cx="469744" cy="259045"/>
    <xdr:sp macro="" textlink="">
      <xdr:nvSpPr>
        <xdr:cNvPr id="361" name="【公営住宅】&#10;一人当たり面積該当値テキスト"/>
        <xdr:cNvSpPr txBox="1"/>
      </xdr:nvSpPr>
      <xdr:spPr>
        <a:xfrm>
          <a:off x="10515600" y="1439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19762</xdr:rowOff>
    </xdr:from>
    <xdr:to>
      <xdr:col>50</xdr:col>
      <xdr:colOff>165100</xdr:colOff>
      <xdr:row>84</xdr:row>
      <xdr:rowOff>121362</xdr:rowOff>
    </xdr:to>
    <xdr:sp macro="" textlink="">
      <xdr:nvSpPr>
        <xdr:cNvPr id="362" name="楕円 361"/>
        <xdr:cNvSpPr/>
      </xdr:nvSpPr>
      <xdr:spPr>
        <a:xfrm>
          <a:off x="9588500" y="14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67360</xdr:rowOff>
    </xdr:from>
    <xdr:to>
      <xdr:col>55</xdr:col>
      <xdr:colOff>0</xdr:colOff>
      <xdr:row>84</xdr:row>
      <xdr:rowOff>70562</xdr:rowOff>
    </xdr:to>
    <xdr:cxnSp macro="">
      <xdr:nvCxnSpPr>
        <xdr:cNvPr id="363" name="直線コネクタ 362"/>
        <xdr:cNvCxnSpPr/>
      </xdr:nvCxnSpPr>
      <xdr:spPr>
        <a:xfrm flipV="1">
          <a:off x="9639300" y="14469160"/>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22504</xdr:rowOff>
    </xdr:from>
    <xdr:to>
      <xdr:col>46</xdr:col>
      <xdr:colOff>38100</xdr:colOff>
      <xdr:row>84</xdr:row>
      <xdr:rowOff>124104</xdr:rowOff>
    </xdr:to>
    <xdr:sp macro="" textlink="">
      <xdr:nvSpPr>
        <xdr:cNvPr id="364" name="楕円 363"/>
        <xdr:cNvSpPr/>
      </xdr:nvSpPr>
      <xdr:spPr>
        <a:xfrm>
          <a:off x="8699500" y="144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70562</xdr:rowOff>
    </xdr:from>
    <xdr:to>
      <xdr:col>50</xdr:col>
      <xdr:colOff>114300</xdr:colOff>
      <xdr:row>84</xdr:row>
      <xdr:rowOff>73304</xdr:rowOff>
    </xdr:to>
    <xdr:cxnSp macro="">
      <xdr:nvCxnSpPr>
        <xdr:cNvPr id="365" name="直線コネクタ 364"/>
        <xdr:cNvCxnSpPr/>
      </xdr:nvCxnSpPr>
      <xdr:spPr>
        <a:xfrm flipV="1">
          <a:off x="8750300" y="1447236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26619</xdr:rowOff>
    </xdr:from>
    <xdr:to>
      <xdr:col>41</xdr:col>
      <xdr:colOff>101600</xdr:colOff>
      <xdr:row>84</xdr:row>
      <xdr:rowOff>128219</xdr:rowOff>
    </xdr:to>
    <xdr:sp macro="" textlink="">
      <xdr:nvSpPr>
        <xdr:cNvPr id="366" name="楕円 365"/>
        <xdr:cNvSpPr/>
      </xdr:nvSpPr>
      <xdr:spPr>
        <a:xfrm>
          <a:off x="7810500" y="14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73304</xdr:rowOff>
    </xdr:from>
    <xdr:to>
      <xdr:col>45</xdr:col>
      <xdr:colOff>177800</xdr:colOff>
      <xdr:row>84</xdr:row>
      <xdr:rowOff>77419</xdr:rowOff>
    </xdr:to>
    <xdr:cxnSp macro="">
      <xdr:nvCxnSpPr>
        <xdr:cNvPr id="367" name="直線コネクタ 366"/>
        <xdr:cNvCxnSpPr/>
      </xdr:nvCxnSpPr>
      <xdr:spPr>
        <a:xfrm flipV="1">
          <a:off x="7861300" y="144751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29820</xdr:rowOff>
    </xdr:from>
    <xdr:to>
      <xdr:col>36</xdr:col>
      <xdr:colOff>165100</xdr:colOff>
      <xdr:row>84</xdr:row>
      <xdr:rowOff>131420</xdr:rowOff>
    </xdr:to>
    <xdr:sp macro="" textlink="">
      <xdr:nvSpPr>
        <xdr:cNvPr id="368" name="楕円 367"/>
        <xdr:cNvSpPr/>
      </xdr:nvSpPr>
      <xdr:spPr>
        <a:xfrm>
          <a:off x="6921500" y="144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77419</xdr:rowOff>
    </xdr:from>
    <xdr:to>
      <xdr:col>41</xdr:col>
      <xdr:colOff>50800</xdr:colOff>
      <xdr:row>84</xdr:row>
      <xdr:rowOff>80620</xdr:rowOff>
    </xdr:to>
    <xdr:cxnSp macro="">
      <xdr:nvCxnSpPr>
        <xdr:cNvPr id="369" name="直線コネクタ 368"/>
        <xdr:cNvCxnSpPr/>
      </xdr:nvCxnSpPr>
      <xdr:spPr>
        <a:xfrm flipV="1">
          <a:off x="6972300" y="1447921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70"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1" name="n_2aveValue【公営住宅】&#10;一人当たり面積"/>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2" name="n_3aveValue【公営住宅】&#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3" name="n_4aveValue【公営住宅】&#10;一人当たり面積"/>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112489</xdr:rowOff>
    </xdr:from>
    <xdr:ext cx="469744" cy="259045"/>
    <xdr:sp macro="" textlink="">
      <xdr:nvSpPr>
        <xdr:cNvPr id="374" name="n_1mainValue【公営住宅】&#10;一人当たり面積"/>
        <xdr:cNvSpPr txBox="1"/>
      </xdr:nvSpPr>
      <xdr:spPr>
        <a:xfrm>
          <a:off x="9391727" y="1451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115231</xdr:rowOff>
    </xdr:from>
    <xdr:ext cx="469744" cy="259045"/>
    <xdr:sp macro="" textlink="">
      <xdr:nvSpPr>
        <xdr:cNvPr id="375" name="n_2mainValue【公営住宅】&#10;一人当たり面積"/>
        <xdr:cNvSpPr txBox="1"/>
      </xdr:nvSpPr>
      <xdr:spPr>
        <a:xfrm>
          <a:off x="8515427" y="145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119346</xdr:rowOff>
    </xdr:from>
    <xdr:ext cx="469744" cy="259045"/>
    <xdr:sp macro="" textlink="">
      <xdr:nvSpPr>
        <xdr:cNvPr id="376" name="n_3mainValue【公営住宅】&#10;一人当たり面積"/>
        <xdr:cNvSpPr txBox="1"/>
      </xdr:nvSpPr>
      <xdr:spPr>
        <a:xfrm>
          <a:off x="7626427" y="14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122547</xdr:rowOff>
    </xdr:from>
    <xdr:ext cx="469744" cy="259045"/>
    <xdr:sp macro="" textlink="">
      <xdr:nvSpPr>
        <xdr:cNvPr id="377" name="n_4mainValue【公営住宅】&#10;一人当たり面積"/>
        <xdr:cNvSpPr txBox="1"/>
      </xdr:nvSpPr>
      <xdr:spPr>
        <a:xfrm>
          <a:off x="6737427" y="145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434" name="直線コネクタ 433"/>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435"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436" name="直線コネクタ 435"/>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437"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438" name="直線コネクタ 437"/>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439"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40" name="フローチャート: 判断 439"/>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1" name="フローチャート: 判断 4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2" name="フローチャート: 判断 441"/>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443" name="フローチャート: 判断 442"/>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4" name="フローチャート: 判断 443"/>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50" name="楕円 449"/>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451" name="【学校施設】&#10;有形固定資産減価償却率該当値テキスト"/>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452" name="楕円 451"/>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167640</xdr:rowOff>
    </xdr:to>
    <xdr:cxnSp macro="">
      <xdr:nvCxnSpPr>
        <xdr:cNvPr id="453" name="直線コネクタ 452"/>
        <xdr:cNvCxnSpPr/>
      </xdr:nvCxnSpPr>
      <xdr:spPr>
        <a:xfrm flipV="1">
          <a:off x="15481300" y="102298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454" name="楕円 453"/>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17145</xdr:rowOff>
    </xdr:to>
    <xdr:cxnSp macro="">
      <xdr:nvCxnSpPr>
        <xdr:cNvPr id="455" name="直線コネクタ 454"/>
        <xdr:cNvCxnSpPr/>
      </xdr:nvCxnSpPr>
      <xdr:spPr>
        <a:xfrm flipV="1">
          <a:off x="14592300" y="10283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456" name="楕円 455"/>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17145</xdr:rowOff>
    </xdr:to>
    <xdr:cxnSp macro="">
      <xdr:nvCxnSpPr>
        <xdr:cNvPr id="457" name="直線コネクタ 456"/>
        <xdr:cNvCxnSpPr/>
      </xdr:nvCxnSpPr>
      <xdr:spPr>
        <a:xfrm>
          <a:off x="13703300" y="10300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458" name="楕円 457"/>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154305</xdr:rowOff>
    </xdr:to>
    <xdr:cxnSp macro="">
      <xdr:nvCxnSpPr>
        <xdr:cNvPr id="459" name="直線コネクタ 458"/>
        <xdr:cNvCxnSpPr/>
      </xdr:nvCxnSpPr>
      <xdr:spPr>
        <a:xfrm flipV="1">
          <a:off x="12814300" y="103003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460"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1" name="n_2aveValue【学校施設】&#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462" name="n_3ave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3" name="n_4ave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464" name="n_1mainValue【学校施設】&#10;有形固定資産減価償却率"/>
        <xdr:cNvSpPr txBox="1"/>
      </xdr:nvSpPr>
      <xdr:spPr>
        <a:xfrm>
          <a:off x="15266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59072</xdr:rowOff>
    </xdr:from>
    <xdr:ext cx="405111" cy="259045"/>
    <xdr:sp macro="" textlink="">
      <xdr:nvSpPr>
        <xdr:cNvPr id="465" name="n_2mainValue【学校施設】&#10;有形固定資産減価償却率"/>
        <xdr:cNvSpPr txBox="1"/>
      </xdr:nvSpPr>
      <xdr:spPr>
        <a:xfrm>
          <a:off x="14389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55262</xdr:rowOff>
    </xdr:from>
    <xdr:ext cx="405111" cy="259045"/>
    <xdr:sp macro="" textlink="">
      <xdr:nvSpPr>
        <xdr:cNvPr id="466" name="n_3mainValue【学校施設】&#10;有形固定資産減価償却率"/>
        <xdr:cNvSpPr txBox="1"/>
      </xdr:nvSpPr>
      <xdr:spPr>
        <a:xfrm>
          <a:off x="13500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467" name="n_4mainValue【学校施設】&#10;有形固定資産減価償却率"/>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492" name="直線コネクタ 491"/>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493"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494" name="直線コネクタ 493"/>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495"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496" name="直線コネクタ 495"/>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497" name="【学校施設】&#10;一人当たり面積平均値テキスト"/>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498" name="フローチャート: 判断 497"/>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499" name="フローチャート: 判断 498"/>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00" name="フローチャート: 判断 499"/>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01" name="フローチャート: 判断 500"/>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502" name="フローチャート: 判断 501"/>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123698</xdr:rowOff>
    </xdr:from>
    <xdr:to>
      <xdr:col>116</xdr:col>
      <xdr:colOff>114300</xdr:colOff>
      <xdr:row>59</xdr:row>
      <xdr:rowOff>53848</xdr:rowOff>
    </xdr:to>
    <xdr:sp macro="" textlink="">
      <xdr:nvSpPr>
        <xdr:cNvPr id="508" name="楕円 507"/>
        <xdr:cNvSpPr/>
      </xdr:nvSpPr>
      <xdr:spPr>
        <a:xfrm>
          <a:off x="22110700" y="10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146575</xdr:rowOff>
    </xdr:from>
    <xdr:ext cx="469744" cy="259045"/>
    <xdr:sp macro="" textlink="">
      <xdr:nvSpPr>
        <xdr:cNvPr id="509" name="【学校施設】&#10;一人当たり面積該当値テキスト"/>
        <xdr:cNvSpPr txBox="1"/>
      </xdr:nvSpPr>
      <xdr:spPr>
        <a:xfrm>
          <a:off x="22199600"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21590</xdr:rowOff>
    </xdr:from>
    <xdr:to>
      <xdr:col>112</xdr:col>
      <xdr:colOff>38100</xdr:colOff>
      <xdr:row>59</xdr:row>
      <xdr:rowOff>123190</xdr:rowOff>
    </xdr:to>
    <xdr:sp macro="" textlink="">
      <xdr:nvSpPr>
        <xdr:cNvPr id="510" name="楕円 509"/>
        <xdr:cNvSpPr/>
      </xdr:nvSpPr>
      <xdr:spPr>
        <a:xfrm>
          <a:off x="2127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3048</xdr:rowOff>
    </xdr:from>
    <xdr:to>
      <xdr:col>116</xdr:col>
      <xdr:colOff>63500</xdr:colOff>
      <xdr:row>59</xdr:row>
      <xdr:rowOff>72390</xdr:rowOff>
    </xdr:to>
    <xdr:cxnSp macro="">
      <xdr:nvCxnSpPr>
        <xdr:cNvPr id="511" name="直線コネクタ 510"/>
        <xdr:cNvCxnSpPr/>
      </xdr:nvCxnSpPr>
      <xdr:spPr>
        <a:xfrm flipV="1">
          <a:off x="21323300" y="10118598"/>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39878</xdr:rowOff>
    </xdr:from>
    <xdr:to>
      <xdr:col>107</xdr:col>
      <xdr:colOff>101600</xdr:colOff>
      <xdr:row>59</xdr:row>
      <xdr:rowOff>141478</xdr:rowOff>
    </xdr:to>
    <xdr:sp macro="" textlink="">
      <xdr:nvSpPr>
        <xdr:cNvPr id="512" name="楕円 511"/>
        <xdr:cNvSpPr/>
      </xdr:nvSpPr>
      <xdr:spPr>
        <a:xfrm>
          <a:off x="203835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72390</xdr:rowOff>
    </xdr:from>
    <xdr:to>
      <xdr:col>111</xdr:col>
      <xdr:colOff>177800</xdr:colOff>
      <xdr:row>59</xdr:row>
      <xdr:rowOff>90678</xdr:rowOff>
    </xdr:to>
    <xdr:cxnSp macro="">
      <xdr:nvCxnSpPr>
        <xdr:cNvPr id="513" name="直線コネクタ 512"/>
        <xdr:cNvCxnSpPr/>
      </xdr:nvCxnSpPr>
      <xdr:spPr>
        <a:xfrm flipV="1">
          <a:off x="20434300" y="10187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56642</xdr:rowOff>
    </xdr:from>
    <xdr:to>
      <xdr:col>102</xdr:col>
      <xdr:colOff>165100</xdr:colOff>
      <xdr:row>59</xdr:row>
      <xdr:rowOff>158242</xdr:rowOff>
    </xdr:to>
    <xdr:sp macro="" textlink="">
      <xdr:nvSpPr>
        <xdr:cNvPr id="514" name="楕円 513"/>
        <xdr:cNvSpPr/>
      </xdr:nvSpPr>
      <xdr:spPr>
        <a:xfrm>
          <a:off x="19494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90678</xdr:rowOff>
    </xdr:from>
    <xdr:to>
      <xdr:col>107</xdr:col>
      <xdr:colOff>50800</xdr:colOff>
      <xdr:row>59</xdr:row>
      <xdr:rowOff>107442</xdr:rowOff>
    </xdr:to>
    <xdr:cxnSp macro="">
      <xdr:nvCxnSpPr>
        <xdr:cNvPr id="515" name="直線コネクタ 514"/>
        <xdr:cNvCxnSpPr/>
      </xdr:nvCxnSpPr>
      <xdr:spPr>
        <a:xfrm flipV="1">
          <a:off x="19545300" y="1020622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58166</xdr:rowOff>
    </xdr:from>
    <xdr:to>
      <xdr:col>98</xdr:col>
      <xdr:colOff>38100</xdr:colOff>
      <xdr:row>59</xdr:row>
      <xdr:rowOff>159766</xdr:rowOff>
    </xdr:to>
    <xdr:sp macro="" textlink="">
      <xdr:nvSpPr>
        <xdr:cNvPr id="516" name="楕円 515"/>
        <xdr:cNvSpPr/>
      </xdr:nvSpPr>
      <xdr:spPr>
        <a:xfrm>
          <a:off x="18605500" y="101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107442</xdr:rowOff>
    </xdr:from>
    <xdr:to>
      <xdr:col>102</xdr:col>
      <xdr:colOff>114300</xdr:colOff>
      <xdr:row>59</xdr:row>
      <xdr:rowOff>108966</xdr:rowOff>
    </xdr:to>
    <xdr:cxnSp macro="">
      <xdr:nvCxnSpPr>
        <xdr:cNvPr id="517" name="直線コネクタ 516"/>
        <xdr:cNvCxnSpPr/>
      </xdr:nvCxnSpPr>
      <xdr:spPr>
        <a:xfrm flipV="1">
          <a:off x="18656300" y="102229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518"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519" name="n_2aveValue【学校施設】&#10;一人当たり面積"/>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520" name="n_3aveValue【学校施設】&#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521" name="n_4aveValue【学校施設】&#10;一人当たり面積"/>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139717</xdr:rowOff>
    </xdr:from>
    <xdr:ext cx="469744" cy="259045"/>
    <xdr:sp macro="" textlink="">
      <xdr:nvSpPr>
        <xdr:cNvPr id="522" name="n_1main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158005</xdr:rowOff>
    </xdr:from>
    <xdr:ext cx="469744" cy="259045"/>
    <xdr:sp macro="" textlink="">
      <xdr:nvSpPr>
        <xdr:cNvPr id="523" name="n_2mainValue【学校施設】&#10;一人当たり面積"/>
        <xdr:cNvSpPr txBox="1"/>
      </xdr:nvSpPr>
      <xdr:spPr>
        <a:xfrm>
          <a:off x="2019942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3319</xdr:rowOff>
    </xdr:from>
    <xdr:ext cx="469744" cy="259045"/>
    <xdr:sp macro="" textlink="">
      <xdr:nvSpPr>
        <xdr:cNvPr id="524" name="n_3mainValue【学校施設】&#10;一人当たり面積"/>
        <xdr:cNvSpPr txBox="1"/>
      </xdr:nvSpPr>
      <xdr:spPr>
        <a:xfrm>
          <a:off x="19310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4843</xdr:rowOff>
    </xdr:from>
    <xdr:ext cx="469744" cy="259045"/>
    <xdr:sp macro="" textlink="">
      <xdr:nvSpPr>
        <xdr:cNvPr id="525" name="n_4mainValue【学校施設】&#10;一人当たり面積"/>
        <xdr:cNvSpPr txBox="1"/>
      </xdr:nvSpPr>
      <xdr:spPr>
        <a:xfrm>
          <a:off x="18421427" y="99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567" name="直線コネクタ 566"/>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568"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569" name="直線コネクタ 568"/>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570"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571" name="直線コネクタ 570"/>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572" name="【公民館】&#10;有形固定資産減価償却率平均値テキスト"/>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573" name="フローチャート: 判断 572"/>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574" name="フローチャート: 判断 573"/>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5" name="フローチャート: 判断 574"/>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576" name="フローチャート: 判断 575"/>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577" name="フローチャート: 判断 576"/>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156029</xdr:rowOff>
    </xdr:from>
    <xdr:to>
      <xdr:col>67</xdr:col>
      <xdr:colOff>101600</xdr:colOff>
      <xdr:row>107</xdr:row>
      <xdr:rowOff>86179</xdr:rowOff>
    </xdr:to>
    <xdr:sp macro="" textlink="">
      <xdr:nvSpPr>
        <xdr:cNvPr id="583" name="楕円 582"/>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112503</xdr:rowOff>
    </xdr:from>
    <xdr:ext cx="405111" cy="259045"/>
    <xdr:sp macro="" textlink="">
      <xdr:nvSpPr>
        <xdr:cNvPr id="584" name="n_1aveValue【公民館】&#10;有形固定資産減価償却率"/>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85"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586" name="n_3aveValue【公民館】&#10;有形固定資産減価償却率"/>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587" name="n_4aveValue【公民館】&#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588" name="n_4mainValue【公民館】&#10;有形固定資産減価償却率"/>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610" name="直線コネクタ 609"/>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11"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12" name="直線コネクタ 61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13"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14" name="直線コネクタ 613"/>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615" name="【公民館】&#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616" name="フローチャート: 判断 615"/>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617" name="フローチャート: 判断 616"/>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618" name="フローチャート: 判断 617"/>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619" name="フローチャート: 判断 618"/>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620" name="フローチャート: 判断 619"/>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75692</xdr:rowOff>
    </xdr:from>
    <xdr:to>
      <xdr:col>98</xdr:col>
      <xdr:colOff>38100</xdr:colOff>
      <xdr:row>107</xdr:row>
      <xdr:rowOff>5842</xdr:rowOff>
    </xdr:to>
    <xdr:sp macro="" textlink="">
      <xdr:nvSpPr>
        <xdr:cNvPr id="626" name="楕円 625"/>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106951</xdr:rowOff>
    </xdr:from>
    <xdr:ext cx="469744" cy="259045"/>
    <xdr:sp macro="" textlink="">
      <xdr:nvSpPr>
        <xdr:cNvPr id="627" name="n_1aveValue【公民館】&#10;一人当たり面積"/>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628" name="n_2aveValue【公民館】&#10;一人当たり面積"/>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629" name="n_3aveValue【公民館】&#10;一人当たり面積"/>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630" name="n_4aveValue【公民館】&#10;一人当たり面積"/>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631" name="n_4main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学校施設において、公共施設等総合管理計画に基づいた建替えが進み、有形固定資産減価償却率が前年度から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ポイント減少し、前年度に引き続き類似団体内平均を下回った。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一方、公営住宅は有形固定資産減価償却率が前年度から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ポイント上昇し、依然として類似団体内平均よりも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ポイント前後上回る状況が続いているが、同計画に基づき、長寿命化改修のほか</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を活用した建替えを進めていることから、今後は有形固定資産減価償却率の低下が見込まれる。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89081</xdr:rowOff>
    </xdr:from>
    <xdr:to>
      <xdr:col>24</xdr:col>
      <xdr:colOff>114300</xdr:colOff>
      <xdr:row>35</xdr:row>
      <xdr:rowOff>19231</xdr:rowOff>
    </xdr:to>
    <xdr:sp macro="" textlink="">
      <xdr:nvSpPr>
        <xdr:cNvPr id="74" name="楕円 73"/>
        <xdr:cNvSpPr/>
      </xdr:nvSpPr>
      <xdr:spPr>
        <a:xfrm>
          <a:off x="4584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111958</xdr:rowOff>
    </xdr:from>
    <xdr:ext cx="405111" cy="259045"/>
    <xdr:sp macro="" textlink="">
      <xdr:nvSpPr>
        <xdr:cNvPr id="75" name="【図書館】&#10;有形固定資産減価償却率該当値テキスト"/>
        <xdr:cNvSpPr txBox="1"/>
      </xdr:nvSpPr>
      <xdr:spPr>
        <a:xfrm>
          <a:off x="4673600"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139881</xdr:rowOff>
    </xdr:to>
    <xdr:cxnSp macro="">
      <xdr:nvCxnSpPr>
        <xdr:cNvPr id="77" name="直線コネクタ 76"/>
        <xdr:cNvCxnSpPr/>
      </xdr:nvCxnSpPr>
      <xdr:spPr>
        <a:xfrm>
          <a:off x="3797300" y="592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8" name="楕円 77"/>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34</xdr:row>
      <xdr:rowOff>95794</xdr:rowOff>
    </xdr:to>
    <xdr:cxnSp macro="">
      <xdr:nvCxnSpPr>
        <xdr:cNvPr id="79" name="直線コネクタ 78"/>
        <xdr:cNvCxnSpPr/>
      </xdr:nvCxnSpPr>
      <xdr:spPr>
        <a:xfrm>
          <a:off x="2908300" y="5925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95794</xdr:rowOff>
    </xdr:to>
    <xdr:cxnSp macro="">
      <xdr:nvCxnSpPr>
        <xdr:cNvPr id="81" name="直線コネクタ 80"/>
        <xdr:cNvCxnSpPr/>
      </xdr:nvCxnSpPr>
      <xdr:spPr>
        <a:xfrm>
          <a:off x="2019300" y="58369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2" name="楕円 81"/>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7620</xdr:rowOff>
    </xdr:to>
    <xdr:cxnSp macro="">
      <xdr:nvCxnSpPr>
        <xdr:cNvPr id="83" name="直線コネクタ 82"/>
        <xdr:cNvCxnSpPr/>
      </xdr:nvCxnSpPr>
      <xdr:spPr>
        <a:xfrm>
          <a:off x="1130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84" name="n_1aveValue【図書館】&#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xdr:cNvSpPr txBox="1"/>
      </xdr:nvSpPr>
      <xdr:spPr>
        <a:xfrm>
          <a:off x="1816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xdr:cNvSpPr txBox="1"/>
      </xdr:nvSpPr>
      <xdr:spPr>
        <a:xfrm>
          <a:off x="3582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9" name="n_2mainValue【図書館】&#10;有形固定資産減価償却率"/>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0" name="n_3mainValue【図書館】&#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1" name="n_4mainValue【図書館】&#10;有形固定資産減価償却率"/>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9" name="楕円 128"/>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30" name="【図書館】&#10;一人当たり面積該当値テキスト"/>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67056</xdr:rowOff>
    </xdr:to>
    <xdr:cxnSp macro="">
      <xdr:nvCxnSpPr>
        <xdr:cNvPr id="132" name="直線コネクタ 131"/>
        <xdr:cNvCxnSpPr/>
      </xdr:nvCxnSpPr>
      <xdr:spPr>
        <a:xfrm flipV="1">
          <a:off x="9639300" y="6915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33" name="楕円 132"/>
        <xdr:cNvSpPr/>
      </xdr:nvSpPr>
      <xdr:spPr>
        <a:xfrm>
          <a:off x="869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34" name="直線コネクタ 133"/>
        <xdr:cNvCxnSpPr/>
      </xdr:nvCxnSpPr>
      <xdr:spPr>
        <a:xfrm>
          <a:off x="8750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5" name="楕円 134"/>
        <xdr:cNvSpPr/>
      </xdr:nvSpPr>
      <xdr:spPr>
        <a:xfrm>
          <a:off x="781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62484</xdr:rowOff>
    </xdr:from>
    <xdr:to>
      <xdr:col>45</xdr:col>
      <xdr:colOff>177800</xdr:colOff>
      <xdr:row>40</xdr:row>
      <xdr:rowOff>67056</xdr:rowOff>
    </xdr:to>
    <xdr:cxnSp macro="">
      <xdr:nvCxnSpPr>
        <xdr:cNvPr id="136" name="直線コネクタ 135"/>
        <xdr:cNvCxnSpPr/>
      </xdr:nvCxnSpPr>
      <xdr:spPr>
        <a:xfrm flipV="1">
          <a:off x="7861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xdr:rowOff>
    </xdr:from>
    <xdr:to>
      <xdr:col>36</xdr:col>
      <xdr:colOff>165100</xdr:colOff>
      <xdr:row>40</xdr:row>
      <xdr:rowOff>117856</xdr:rowOff>
    </xdr:to>
    <xdr:sp macro="" textlink="">
      <xdr:nvSpPr>
        <xdr:cNvPr id="137" name="楕円 136"/>
        <xdr:cNvSpPr/>
      </xdr:nvSpPr>
      <xdr:spPr>
        <a:xfrm>
          <a:off x="6921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67056</xdr:rowOff>
    </xdr:from>
    <xdr:to>
      <xdr:col>41</xdr:col>
      <xdr:colOff>50800</xdr:colOff>
      <xdr:row>40</xdr:row>
      <xdr:rowOff>67056</xdr:rowOff>
    </xdr:to>
    <xdr:cxnSp macro="">
      <xdr:nvCxnSpPr>
        <xdr:cNvPr id="138" name="直線コネクタ 137"/>
        <xdr:cNvCxnSpPr/>
      </xdr:nvCxnSpPr>
      <xdr:spPr>
        <a:xfrm>
          <a:off x="6972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4" name="n_2mainValue【図書館】&#10;一人当たり面積"/>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134383</xdr:rowOff>
    </xdr:from>
    <xdr:ext cx="469744" cy="259045"/>
    <xdr:sp macro="" textlink="">
      <xdr:nvSpPr>
        <xdr:cNvPr id="145" name="n_3mainValue【図書館】&#10;一人当たり面積"/>
        <xdr:cNvSpPr txBox="1"/>
      </xdr:nvSpPr>
      <xdr:spPr>
        <a:xfrm>
          <a:off x="7626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134383</xdr:rowOff>
    </xdr:from>
    <xdr:ext cx="469744" cy="259045"/>
    <xdr:sp macro="" textlink="">
      <xdr:nvSpPr>
        <xdr:cNvPr id="146" name="n_4mainValue【図書館】&#10;一人当たり面積"/>
        <xdr:cNvSpPr txBox="1"/>
      </xdr:nvSpPr>
      <xdr:spPr>
        <a:xfrm>
          <a:off x="6737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7" name="楕円 186"/>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88" name="【体育館・プー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89" name="楕円 188"/>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137160</xdr:rowOff>
    </xdr:to>
    <xdr:cxnSp macro="">
      <xdr:nvCxnSpPr>
        <xdr:cNvPr id="190" name="直線コネクタ 189"/>
        <xdr:cNvCxnSpPr/>
      </xdr:nvCxnSpPr>
      <xdr:spPr>
        <a:xfrm>
          <a:off x="3797300" y="100336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1" name="楕円 190"/>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60</xdr:row>
      <xdr:rowOff>30480</xdr:rowOff>
    </xdr:to>
    <xdr:cxnSp macro="">
      <xdr:nvCxnSpPr>
        <xdr:cNvPr id="192" name="直線コネクタ 191"/>
        <xdr:cNvCxnSpPr/>
      </xdr:nvCxnSpPr>
      <xdr:spPr>
        <a:xfrm flipV="1">
          <a:off x="2908300" y="1003363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3" name="楕円 192"/>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99060</xdr:rowOff>
    </xdr:to>
    <xdr:cxnSp macro="">
      <xdr:nvCxnSpPr>
        <xdr:cNvPr id="194" name="直線コネクタ 193"/>
        <xdr:cNvCxnSpPr/>
      </xdr:nvCxnSpPr>
      <xdr:spPr>
        <a:xfrm flipV="1">
          <a:off x="2019300" y="10317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125730</xdr:rowOff>
    </xdr:to>
    <xdr:cxnSp macro="">
      <xdr:nvCxnSpPr>
        <xdr:cNvPr id="196" name="直線コネクタ 195"/>
        <xdr:cNvCxnSpPr/>
      </xdr:nvCxnSpPr>
      <xdr:spPr>
        <a:xfrm flipV="1">
          <a:off x="1130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156862</xdr:rowOff>
    </xdr:from>
    <xdr:ext cx="405111" cy="259045"/>
    <xdr:sp macro="" textlink="">
      <xdr:nvSpPr>
        <xdr:cNvPr id="201" name="n_1mainValue【体育館・プール】&#10;有形固定資産減価償却率"/>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2" name="n_2main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203" name="n_3mainValue【体育館・プール】&#10;有形固定資産減価償却率"/>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4" name="n_4mainValue【体育館・プー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4" name="楕円 243"/>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45" name="【体育館・プール】&#10;一人当たり面積該当値テキスト"/>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6" name="楕円 245"/>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83820</xdr:rowOff>
    </xdr:to>
    <xdr:cxnSp macro="">
      <xdr:nvCxnSpPr>
        <xdr:cNvPr id="247" name="直線コネクタ 246"/>
        <xdr:cNvCxnSpPr/>
      </xdr:nvCxnSpPr>
      <xdr:spPr>
        <a:xfrm flipV="1">
          <a:off x="9639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48" name="楕円 247"/>
        <xdr:cNvSpPr/>
      </xdr:nvSpPr>
      <xdr:spPr>
        <a:xfrm>
          <a:off x="8699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86360</xdr:rowOff>
    </xdr:to>
    <xdr:cxnSp macro="">
      <xdr:nvCxnSpPr>
        <xdr:cNvPr id="249" name="直線コネクタ 248"/>
        <xdr:cNvCxnSpPr/>
      </xdr:nvCxnSpPr>
      <xdr:spPr>
        <a:xfrm flipV="1">
          <a:off x="8750300" y="10713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43180</xdr:rowOff>
    </xdr:from>
    <xdr:to>
      <xdr:col>41</xdr:col>
      <xdr:colOff>101600</xdr:colOff>
      <xdr:row>62</xdr:row>
      <xdr:rowOff>144780</xdr:rowOff>
    </xdr:to>
    <xdr:sp macro="" textlink="">
      <xdr:nvSpPr>
        <xdr:cNvPr id="250" name="楕円 249"/>
        <xdr:cNvSpPr/>
      </xdr:nvSpPr>
      <xdr:spPr>
        <a:xfrm>
          <a:off x="7810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86360</xdr:rowOff>
    </xdr:from>
    <xdr:to>
      <xdr:col>45</xdr:col>
      <xdr:colOff>177800</xdr:colOff>
      <xdr:row>62</xdr:row>
      <xdr:rowOff>93980</xdr:rowOff>
    </xdr:to>
    <xdr:cxnSp macro="">
      <xdr:nvCxnSpPr>
        <xdr:cNvPr id="251" name="直線コネクタ 250"/>
        <xdr:cNvCxnSpPr/>
      </xdr:nvCxnSpPr>
      <xdr:spPr>
        <a:xfrm flipV="1">
          <a:off x="7861300" y="1071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19050</xdr:rowOff>
    </xdr:from>
    <xdr:to>
      <xdr:col>36</xdr:col>
      <xdr:colOff>165100</xdr:colOff>
      <xdr:row>62</xdr:row>
      <xdr:rowOff>120650</xdr:rowOff>
    </xdr:to>
    <xdr:sp macro="" textlink="">
      <xdr:nvSpPr>
        <xdr:cNvPr id="252" name="楕円 251"/>
        <xdr:cNvSpPr/>
      </xdr:nvSpPr>
      <xdr:spPr>
        <a:xfrm>
          <a:off x="6921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69850</xdr:rowOff>
    </xdr:from>
    <xdr:to>
      <xdr:col>41</xdr:col>
      <xdr:colOff>50800</xdr:colOff>
      <xdr:row>62</xdr:row>
      <xdr:rowOff>93980</xdr:rowOff>
    </xdr:to>
    <xdr:cxnSp macro="">
      <xdr:nvCxnSpPr>
        <xdr:cNvPr id="253" name="直線コネクタ 252"/>
        <xdr:cNvCxnSpPr/>
      </xdr:nvCxnSpPr>
      <xdr:spPr>
        <a:xfrm>
          <a:off x="6972300" y="10699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58" name="n_1mainValue【体育館・プール】&#10;一人当たり面積"/>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9" name="n_2main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135907</xdr:rowOff>
    </xdr:from>
    <xdr:ext cx="469744" cy="259045"/>
    <xdr:sp macro="" textlink="">
      <xdr:nvSpPr>
        <xdr:cNvPr id="260" name="n_3mainValue【体育館・プール】&#10;一人当たり面積"/>
        <xdr:cNvSpPr txBox="1"/>
      </xdr:nvSpPr>
      <xdr:spPr>
        <a:xfrm>
          <a:off x="76264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137177</xdr:rowOff>
    </xdr:from>
    <xdr:ext cx="469744" cy="259045"/>
    <xdr:sp macro="" textlink="">
      <xdr:nvSpPr>
        <xdr:cNvPr id="261" name="n_4mainValue【体育館・プール】&#10;一人当たり面積"/>
        <xdr:cNvSpPr txBox="1"/>
      </xdr:nvSpPr>
      <xdr:spPr>
        <a:xfrm>
          <a:off x="6737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02" name="直線コネクタ 301"/>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6" name="直線コネクタ 30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307"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08" name="フローチャート: 判断 307"/>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309" name="フローチャート: 判断 308"/>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0" name="フローチャート: 判断 309"/>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1" name="フローチャート: 判断 310"/>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312" name="フローチャート: 判断 311"/>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105411</xdr:rowOff>
    </xdr:from>
    <xdr:to>
      <xdr:col>24</xdr:col>
      <xdr:colOff>114300</xdr:colOff>
      <xdr:row>102</xdr:row>
      <xdr:rowOff>35561</xdr:rowOff>
    </xdr:to>
    <xdr:sp macro="" textlink="">
      <xdr:nvSpPr>
        <xdr:cNvPr id="318" name="楕円 317"/>
        <xdr:cNvSpPr/>
      </xdr:nvSpPr>
      <xdr:spPr>
        <a:xfrm>
          <a:off x="4584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128288</xdr:rowOff>
    </xdr:from>
    <xdr:ext cx="405111" cy="259045"/>
    <xdr:sp macro="" textlink="">
      <xdr:nvSpPr>
        <xdr:cNvPr id="319" name="【市民会館】&#10;有形固定資産減価償却率該当値テキスト"/>
        <xdr:cNvSpPr txBox="1"/>
      </xdr:nvSpPr>
      <xdr:spPr>
        <a:xfrm>
          <a:off x="4673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320" name="楕円 319"/>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101</xdr:row>
      <xdr:rowOff>156211</xdr:rowOff>
    </xdr:to>
    <xdr:cxnSp macro="">
      <xdr:nvCxnSpPr>
        <xdr:cNvPr id="321" name="直線コネクタ 320"/>
        <xdr:cNvCxnSpPr/>
      </xdr:nvCxnSpPr>
      <xdr:spPr>
        <a:xfrm>
          <a:off x="3797300" y="17434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74930</xdr:rowOff>
    </xdr:from>
    <xdr:to>
      <xdr:col>15</xdr:col>
      <xdr:colOff>101600</xdr:colOff>
      <xdr:row>102</xdr:row>
      <xdr:rowOff>5080</xdr:rowOff>
    </xdr:to>
    <xdr:sp macro="" textlink="">
      <xdr:nvSpPr>
        <xdr:cNvPr id="322" name="楕円 321"/>
        <xdr:cNvSpPr/>
      </xdr:nvSpPr>
      <xdr:spPr>
        <a:xfrm>
          <a:off x="2857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125730</xdr:rowOff>
    </xdr:to>
    <xdr:cxnSp macro="">
      <xdr:nvCxnSpPr>
        <xdr:cNvPr id="323" name="直線コネクタ 322"/>
        <xdr:cNvCxnSpPr/>
      </xdr:nvCxnSpPr>
      <xdr:spPr>
        <a:xfrm flipV="1">
          <a:off x="2908300" y="1743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24" name="楕円 323"/>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125730</xdr:rowOff>
    </xdr:from>
    <xdr:to>
      <xdr:col>15</xdr:col>
      <xdr:colOff>50800</xdr:colOff>
      <xdr:row>105</xdr:row>
      <xdr:rowOff>57150</xdr:rowOff>
    </xdr:to>
    <xdr:cxnSp macro="">
      <xdr:nvCxnSpPr>
        <xdr:cNvPr id="325" name="直線コネクタ 324"/>
        <xdr:cNvCxnSpPr/>
      </xdr:nvCxnSpPr>
      <xdr:spPr>
        <a:xfrm flipV="1">
          <a:off x="2019300" y="1744218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xdr:rowOff>
    </xdr:from>
    <xdr:to>
      <xdr:col>6</xdr:col>
      <xdr:colOff>38100</xdr:colOff>
      <xdr:row>105</xdr:row>
      <xdr:rowOff>107950</xdr:rowOff>
    </xdr:to>
    <xdr:sp macro="" textlink="">
      <xdr:nvSpPr>
        <xdr:cNvPr id="326" name="楕円 325"/>
        <xdr:cNvSpPr/>
      </xdr:nvSpPr>
      <xdr:spPr>
        <a:xfrm>
          <a:off x="107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57150</xdr:rowOff>
    </xdr:from>
    <xdr:to>
      <xdr:col>10</xdr:col>
      <xdr:colOff>114300</xdr:colOff>
      <xdr:row>105</xdr:row>
      <xdr:rowOff>57150</xdr:rowOff>
    </xdr:to>
    <xdr:cxnSp macro="">
      <xdr:nvCxnSpPr>
        <xdr:cNvPr id="327" name="直線コネクタ 326"/>
        <xdr:cNvCxnSpPr/>
      </xdr:nvCxnSpPr>
      <xdr:spPr>
        <a:xfrm>
          <a:off x="1130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328" name="n_1aveValue【市民会館】&#10;有形固定資産減価償却率"/>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329"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0" name="n_3ave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331" name="n_4aveValue【市民会館】&#10;有形固定資産減価償却率"/>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332" name="n_1mainValue【市民会館】&#10;有形固定資産減価償却率"/>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21607</xdr:rowOff>
    </xdr:from>
    <xdr:ext cx="405111" cy="259045"/>
    <xdr:sp macro="" textlink="">
      <xdr:nvSpPr>
        <xdr:cNvPr id="333" name="n_2mainValue【市民会館】&#10;有形固定資産減価償却率"/>
        <xdr:cNvSpPr txBox="1"/>
      </xdr:nvSpPr>
      <xdr:spPr>
        <a:xfrm>
          <a:off x="2705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99077</xdr:rowOff>
    </xdr:from>
    <xdr:ext cx="405111" cy="259045"/>
    <xdr:sp macro="" textlink="">
      <xdr:nvSpPr>
        <xdr:cNvPr id="334" name="n_3mainValue【市民会館】&#10;有形固定資産減価償却率"/>
        <xdr:cNvSpPr txBox="1"/>
      </xdr:nvSpPr>
      <xdr:spPr>
        <a:xfrm>
          <a:off x="1816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99077</xdr:rowOff>
    </xdr:from>
    <xdr:ext cx="405111" cy="259045"/>
    <xdr:sp macro="" textlink="">
      <xdr:nvSpPr>
        <xdr:cNvPr id="335" name="n_4mainValue【市民会館】&#10;有形固定資産減価償却率"/>
        <xdr:cNvSpPr txBox="1"/>
      </xdr:nvSpPr>
      <xdr:spPr>
        <a:xfrm>
          <a:off x="927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359" name="直線コネクタ 358"/>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360"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361" name="直線コネクタ 360"/>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362"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363" name="直線コネクタ 362"/>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364" name="【市民会館】&#10;一人当たり面積平均値テキスト"/>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65" name="フローチャート: 判断 364"/>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366" name="フローチャート: 判断 365"/>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368" name="フローチャート: 判断 367"/>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369" name="フローチャート: 判断 368"/>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75" name="楕円 374"/>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376" name="【市民会館】&#10;一人当たり面積該当値テキスト"/>
        <xdr:cNvSpPr txBox="1"/>
      </xdr:nvSpPr>
      <xdr:spPr>
        <a:xfrm>
          <a:off x="10515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77" name="楕円 376"/>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114300</xdr:rowOff>
    </xdr:to>
    <xdr:cxnSp macro="">
      <xdr:nvCxnSpPr>
        <xdr:cNvPr id="378" name="直線コネクタ 377"/>
        <xdr:cNvCxnSpPr/>
      </xdr:nvCxnSpPr>
      <xdr:spPr>
        <a:xfrm flipV="1">
          <a:off x="9639300" y="1828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macro="" textlink="">
      <xdr:nvSpPr>
        <xdr:cNvPr id="379" name="楕円 378"/>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118111</xdr:rowOff>
    </xdr:to>
    <xdr:cxnSp macro="">
      <xdr:nvCxnSpPr>
        <xdr:cNvPr id="380" name="直線コネクタ 379"/>
        <xdr:cNvCxnSpPr/>
      </xdr:nvCxnSpPr>
      <xdr:spPr>
        <a:xfrm flipV="1">
          <a:off x="8750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381" name="楕円 380"/>
        <xdr:cNvSpPr/>
      </xdr:nvSpPr>
      <xdr:spPr>
        <a:xfrm>
          <a:off x="781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125730</xdr:rowOff>
    </xdr:to>
    <xdr:cxnSp macro="">
      <xdr:nvCxnSpPr>
        <xdr:cNvPr id="382" name="直線コネクタ 381"/>
        <xdr:cNvCxnSpPr/>
      </xdr:nvCxnSpPr>
      <xdr:spPr>
        <a:xfrm flipV="1">
          <a:off x="7861300" y="1829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83" name="楕円 382"/>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125730</xdr:rowOff>
    </xdr:from>
    <xdr:to>
      <xdr:col>41</xdr:col>
      <xdr:colOff>50800</xdr:colOff>
      <xdr:row>106</xdr:row>
      <xdr:rowOff>129539</xdr:rowOff>
    </xdr:to>
    <xdr:cxnSp macro="">
      <xdr:nvCxnSpPr>
        <xdr:cNvPr id="384" name="直線コネクタ 383"/>
        <xdr:cNvCxnSpPr/>
      </xdr:nvCxnSpPr>
      <xdr:spPr>
        <a:xfrm flipV="1">
          <a:off x="6972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385" name="n_1aveValue【市民会館】&#10;一人当たり面積"/>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86"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387" name="n_3aveValue【市民会館】&#10;一人当たり面積"/>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388" name="n_4ave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89"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160038</xdr:rowOff>
    </xdr:from>
    <xdr:ext cx="469744" cy="259045"/>
    <xdr:sp macro="" textlink="">
      <xdr:nvSpPr>
        <xdr:cNvPr id="390" name="n_2mainValue【市民会館】&#10;一人当たり面積"/>
        <xdr:cNvSpPr txBox="1"/>
      </xdr:nvSpPr>
      <xdr:spPr>
        <a:xfrm>
          <a:off x="8515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391" name="n_3mainValue【市民会館】&#10;一人当たり面積"/>
        <xdr:cNvSpPr txBox="1"/>
      </xdr:nvSpPr>
      <xdr:spPr>
        <a:xfrm>
          <a:off x="7626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392" name="n_4main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433" name="直線コネクタ 432"/>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434"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435" name="直線コネクタ 434"/>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36"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37" name="直線コネクタ 436"/>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438" name="【保健センター・保健所】&#10;有形固定資産減価償却率平均値テキスト"/>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39" name="フローチャート: 判断 438"/>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0" name="フローチャート: 判断 439"/>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441" name="フローチャート: 判断 440"/>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442" name="フローチャート: 判断 441"/>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443" name="フローチャート: 判断 442"/>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9" name="楕円 448"/>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450" name="【保健センター・保健所】&#10;有形固定資産減価償却率該当値テキスト"/>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51" name="楕円 450"/>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7620</xdr:rowOff>
    </xdr:to>
    <xdr:cxnSp macro="">
      <xdr:nvCxnSpPr>
        <xdr:cNvPr id="452" name="直線コネクタ 451"/>
        <xdr:cNvCxnSpPr/>
      </xdr:nvCxnSpPr>
      <xdr:spPr>
        <a:xfrm>
          <a:off x="15481300" y="10252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53" name="楕円 452"/>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137160</xdr:rowOff>
    </xdr:to>
    <xdr:cxnSp macro="">
      <xdr:nvCxnSpPr>
        <xdr:cNvPr id="454" name="直線コネクタ 453"/>
        <xdr:cNvCxnSpPr/>
      </xdr:nvCxnSpPr>
      <xdr:spPr>
        <a:xfrm>
          <a:off x="14592300" y="10252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455" name="楕円 454"/>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137160</xdr:rowOff>
    </xdr:to>
    <xdr:cxnSp macro="">
      <xdr:nvCxnSpPr>
        <xdr:cNvPr id="456" name="直線コネクタ 455"/>
        <xdr:cNvCxnSpPr/>
      </xdr:nvCxnSpPr>
      <xdr:spPr>
        <a:xfrm>
          <a:off x="13703300" y="1016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21590</xdr:rowOff>
    </xdr:from>
    <xdr:to>
      <xdr:col>67</xdr:col>
      <xdr:colOff>101600</xdr:colOff>
      <xdr:row>60</xdr:row>
      <xdr:rowOff>123190</xdr:rowOff>
    </xdr:to>
    <xdr:sp macro="" textlink="">
      <xdr:nvSpPr>
        <xdr:cNvPr id="457" name="楕円 456"/>
        <xdr:cNvSpPr/>
      </xdr:nvSpPr>
      <xdr:spPr>
        <a:xfrm>
          <a:off x="1276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60</xdr:row>
      <xdr:rowOff>72390</xdr:rowOff>
    </xdr:to>
    <xdr:cxnSp macro="">
      <xdr:nvCxnSpPr>
        <xdr:cNvPr id="458" name="直線コネクタ 457"/>
        <xdr:cNvCxnSpPr/>
      </xdr:nvCxnSpPr>
      <xdr:spPr>
        <a:xfrm flipV="1">
          <a:off x="12814300" y="101688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59"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460" name="n_2aveValue【保健センター・保健所】&#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461" name="n_3aveValue【保健センター・保健所】&#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462" name="n_4aveValue【保健センター・保健所】&#10;有形固定資産減価償却率"/>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463"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4"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465" name="n_3mainValue【保健センター・保健所】&#10;有形固定資産減価償却率"/>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114317</xdr:rowOff>
    </xdr:from>
    <xdr:ext cx="405111" cy="259045"/>
    <xdr:sp macro="" textlink="">
      <xdr:nvSpPr>
        <xdr:cNvPr id="466" name="n_4mainValue【保健センター・保健所】&#10;有形固定資産減価償却率"/>
        <xdr:cNvSpPr txBox="1"/>
      </xdr:nvSpPr>
      <xdr:spPr>
        <a:xfrm>
          <a:off x="12611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490" name="直線コネクタ 489"/>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1"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2" name="直線コネクタ 491"/>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493"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494" name="直線コネクタ 493"/>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495" name="【保健センター・保健所】&#10;一人当たり面積平均値テキスト"/>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496" name="フローチャート: 判断 495"/>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497" name="フローチャート: 判断 496"/>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498" name="フローチャート: 判断 4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99" name="フローチャート: 判断 49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00" name="フローチャート: 判断 499"/>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6" name="楕円 505"/>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07"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508" name="楕円 507"/>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72390</xdr:rowOff>
    </xdr:to>
    <xdr:cxnSp macro="">
      <xdr:nvCxnSpPr>
        <xdr:cNvPr id="509" name="直線コネクタ 508"/>
        <xdr:cNvCxnSpPr/>
      </xdr:nvCxnSpPr>
      <xdr:spPr>
        <a:xfrm flipV="1">
          <a:off x="21323300" y="10866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10" name="楕円 509"/>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511" name="直線コネクタ 510"/>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2" name="楕円 511"/>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72390</xdr:rowOff>
    </xdr:to>
    <xdr:cxnSp macro="">
      <xdr:nvCxnSpPr>
        <xdr:cNvPr id="513" name="直線コネクタ 512"/>
        <xdr:cNvCxnSpPr/>
      </xdr:nvCxnSpPr>
      <xdr:spPr>
        <a:xfrm>
          <a:off x="19545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4" name="楕円 513"/>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72390</xdr:rowOff>
    </xdr:to>
    <xdr:cxnSp macro="">
      <xdr:nvCxnSpPr>
        <xdr:cNvPr id="515" name="直線コネクタ 514"/>
        <xdr:cNvCxnSpPr/>
      </xdr:nvCxnSpPr>
      <xdr:spPr>
        <a:xfrm>
          <a:off x="18656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516"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517"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18"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519"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520" name="n_1mainValue【保健センター・保健所】&#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21" name="n_2mainValue【保健センター・保健所】&#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2"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3" name="n_4mainValue【保健センター・保健所】&#10;一人当たり面積"/>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548" name="直線コネクタ 547"/>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549"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550" name="直線コネクタ 549"/>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51"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2" name="直線コネクタ 551"/>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553" name="【消防施設】&#10;有形固定資産減価償却率平均値テキスト"/>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554" name="フローチャート: 判断 553"/>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555" name="フローチャート: 判断 554"/>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556" name="フローチャート: 判断 555"/>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557" name="フローチャート: 判断 556"/>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558" name="フローチャート: 判断 557"/>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楕円 563"/>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565" name="【消防施設】&#10;有形固定資産減価償却率該当値テキスト"/>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566" name="楕円 565"/>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83</xdr:row>
      <xdr:rowOff>57150</xdr:rowOff>
    </xdr:to>
    <xdr:cxnSp macro="">
      <xdr:nvCxnSpPr>
        <xdr:cNvPr id="567" name="直線コネクタ 566"/>
        <xdr:cNvCxnSpPr/>
      </xdr:nvCxnSpPr>
      <xdr:spPr>
        <a:xfrm>
          <a:off x="15481300" y="140550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568" name="楕円 567"/>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84</xdr:row>
      <xdr:rowOff>15239</xdr:rowOff>
    </xdr:to>
    <xdr:cxnSp macro="">
      <xdr:nvCxnSpPr>
        <xdr:cNvPr id="569" name="直線コネクタ 568"/>
        <xdr:cNvCxnSpPr/>
      </xdr:nvCxnSpPr>
      <xdr:spPr>
        <a:xfrm flipV="1">
          <a:off x="14592300" y="1405508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570" name="楕円 569"/>
        <xdr:cNvSpPr/>
      </xdr:nvSpPr>
      <xdr:spPr>
        <a:xfrm>
          <a:off x="13652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17145</xdr:rowOff>
    </xdr:from>
    <xdr:to>
      <xdr:col>76</xdr:col>
      <xdr:colOff>114300</xdr:colOff>
      <xdr:row>84</xdr:row>
      <xdr:rowOff>15239</xdr:rowOff>
    </xdr:to>
    <xdr:cxnSp macro="">
      <xdr:nvCxnSpPr>
        <xdr:cNvPr id="571" name="直線コネクタ 570"/>
        <xdr:cNvCxnSpPr/>
      </xdr:nvCxnSpPr>
      <xdr:spPr>
        <a:xfrm>
          <a:off x="13703300" y="142474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114936</xdr:rowOff>
    </xdr:from>
    <xdr:to>
      <xdr:col>67</xdr:col>
      <xdr:colOff>101600</xdr:colOff>
      <xdr:row>84</xdr:row>
      <xdr:rowOff>45086</xdr:rowOff>
    </xdr:to>
    <xdr:sp macro="" textlink="">
      <xdr:nvSpPr>
        <xdr:cNvPr id="572" name="楕円 571"/>
        <xdr:cNvSpPr/>
      </xdr:nvSpPr>
      <xdr:spPr>
        <a:xfrm>
          <a:off x="12763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17145</xdr:rowOff>
    </xdr:from>
    <xdr:to>
      <xdr:col>71</xdr:col>
      <xdr:colOff>177800</xdr:colOff>
      <xdr:row>83</xdr:row>
      <xdr:rowOff>165736</xdr:rowOff>
    </xdr:to>
    <xdr:cxnSp macro="">
      <xdr:nvCxnSpPr>
        <xdr:cNvPr id="573" name="直線コネクタ 572"/>
        <xdr:cNvCxnSpPr/>
      </xdr:nvCxnSpPr>
      <xdr:spPr>
        <a:xfrm flipV="1">
          <a:off x="12814300" y="1424749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574" name="n_1ave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575" name="n_2aveValue【消防施設】&#10;有形固定資産減価償却率"/>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576" name="n_3aveValue【消防施設】&#10;有形固定資産減価償却率"/>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577"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578" name="n_1mainValue【消防施設】&#10;有形固定資産減価償却率"/>
        <xdr:cNvSpPr txBox="1"/>
      </xdr:nvSpPr>
      <xdr:spPr>
        <a:xfrm>
          <a:off x="15266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579" name="n_2mainValue【消防施設】&#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580" name="n_3mainValue【消防施設】&#10;有形固定資産減価償却率"/>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36213</xdr:rowOff>
    </xdr:from>
    <xdr:ext cx="405111" cy="259045"/>
    <xdr:sp macro="" textlink="">
      <xdr:nvSpPr>
        <xdr:cNvPr id="581" name="n_4mainValue【消防施設】&#10;有形固定資産減価償却率"/>
        <xdr:cNvSpPr txBox="1"/>
      </xdr:nvSpPr>
      <xdr:spPr>
        <a:xfrm>
          <a:off x="12611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607" name="直線コネクタ 606"/>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608"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609" name="直線コネクタ 608"/>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610"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611" name="直線コネクタ 610"/>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612"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13" name="フローチャート: 判断 612"/>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14" name="フローチャート: 判断 613"/>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15" name="フローチャート: 判断 614"/>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16" name="フローチャート: 判断 615"/>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617" name="フローチャート: 判断 616"/>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15058</xdr:rowOff>
    </xdr:from>
    <xdr:to>
      <xdr:col>116</xdr:col>
      <xdr:colOff>114300</xdr:colOff>
      <xdr:row>85</xdr:row>
      <xdr:rowOff>116658</xdr:rowOff>
    </xdr:to>
    <xdr:sp macro="" textlink="">
      <xdr:nvSpPr>
        <xdr:cNvPr id="623" name="楕円 622"/>
        <xdr:cNvSpPr/>
      </xdr:nvSpPr>
      <xdr:spPr>
        <a:xfrm>
          <a:off x="22110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101435</xdr:rowOff>
    </xdr:from>
    <xdr:ext cx="469744" cy="259045"/>
    <xdr:sp macro="" textlink="">
      <xdr:nvSpPr>
        <xdr:cNvPr id="624" name="【消防施設】&#10;一人当たり面積該当値テキスト"/>
        <xdr:cNvSpPr txBox="1"/>
      </xdr:nvSpPr>
      <xdr:spPr>
        <a:xfrm>
          <a:off x="22199600" y="1450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160382</xdr:rowOff>
    </xdr:from>
    <xdr:to>
      <xdr:col>112</xdr:col>
      <xdr:colOff>38100</xdr:colOff>
      <xdr:row>85</xdr:row>
      <xdr:rowOff>90532</xdr:rowOff>
    </xdr:to>
    <xdr:sp macro="" textlink="">
      <xdr:nvSpPr>
        <xdr:cNvPr id="625" name="楕円 624"/>
        <xdr:cNvSpPr/>
      </xdr:nvSpPr>
      <xdr:spPr>
        <a:xfrm>
          <a:off x="21272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39732</xdr:rowOff>
    </xdr:from>
    <xdr:to>
      <xdr:col>116</xdr:col>
      <xdr:colOff>63500</xdr:colOff>
      <xdr:row>85</xdr:row>
      <xdr:rowOff>65858</xdr:rowOff>
    </xdr:to>
    <xdr:cxnSp macro="">
      <xdr:nvCxnSpPr>
        <xdr:cNvPr id="626" name="直線コネクタ 625"/>
        <xdr:cNvCxnSpPr/>
      </xdr:nvCxnSpPr>
      <xdr:spPr>
        <a:xfrm>
          <a:off x="21323300" y="146129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140788</xdr:rowOff>
    </xdr:from>
    <xdr:to>
      <xdr:col>107</xdr:col>
      <xdr:colOff>101600</xdr:colOff>
      <xdr:row>85</xdr:row>
      <xdr:rowOff>70938</xdr:rowOff>
    </xdr:to>
    <xdr:sp macro="" textlink="">
      <xdr:nvSpPr>
        <xdr:cNvPr id="627" name="楕円 626"/>
        <xdr:cNvSpPr/>
      </xdr:nvSpPr>
      <xdr:spPr>
        <a:xfrm>
          <a:off x="2038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20138</xdr:rowOff>
    </xdr:from>
    <xdr:to>
      <xdr:col>111</xdr:col>
      <xdr:colOff>177800</xdr:colOff>
      <xdr:row>85</xdr:row>
      <xdr:rowOff>39732</xdr:rowOff>
    </xdr:to>
    <xdr:cxnSp macro="">
      <xdr:nvCxnSpPr>
        <xdr:cNvPr id="628" name="直線コネクタ 627"/>
        <xdr:cNvCxnSpPr/>
      </xdr:nvCxnSpPr>
      <xdr:spPr>
        <a:xfrm>
          <a:off x="20434300" y="145933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121194</xdr:rowOff>
    </xdr:from>
    <xdr:to>
      <xdr:col>102</xdr:col>
      <xdr:colOff>165100</xdr:colOff>
      <xdr:row>85</xdr:row>
      <xdr:rowOff>51344</xdr:rowOff>
    </xdr:to>
    <xdr:sp macro="" textlink="">
      <xdr:nvSpPr>
        <xdr:cNvPr id="629" name="楕円 628"/>
        <xdr:cNvSpPr/>
      </xdr:nvSpPr>
      <xdr:spPr>
        <a:xfrm>
          <a:off x="19494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544</xdr:rowOff>
    </xdr:from>
    <xdr:to>
      <xdr:col>107</xdr:col>
      <xdr:colOff>50800</xdr:colOff>
      <xdr:row>85</xdr:row>
      <xdr:rowOff>20138</xdr:rowOff>
    </xdr:to>
    <xdr:cxnSp macro="">
      <xdr:nvCxnSpPr>
        <xdr:cNvPr id="630" name="直線コネクタ 629"/>
        <xdr:cNvCxnSpPr/>
      </xdr:nvCxnSpPr>
      <xdr:spPr>
        <a:xfrm>
          <a:off x="19545300" y="145737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108131</xdr:rowOff>
    </xdr:from>
    <xdr:to>
      <xdr:col>98</xdr:col>
      <xdr:colOff>38100</xdr:colOff>
      <xdr:row>85</xdr:row>
      <xdr:rowOff>38281</xdr:rowOff>
    </xdr:to>
    <xdr:sp macro="" textlink="">
      <xdr:nvSpPr>
        <xdr:cNvPr id="631" name="楕円 630"/>
        <xdr:cNvSpPr/>
      </xdr:nvSpPr>
      <xdr:spPr>
        <a:xfrm>
          <a:off x="18605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158931</xdr:rowOff>
    </xdr:from>
    <xdr:to>
      <xdr:col>102</xdr:col>
      <xdr:colOff>114300</xdr:colOff>
      <xdr:row>85</xdr:row>
      <xdr:rowOff>544</xdr:rowOff>
    </xdr:to>
    <xdr:cxnSp macro="">
      <xdr:nvCxnSpPr>
        <xdr:cNvPr id="632" name="直線コネクタ 631"/>
        <xdr:cNvCxnSpPr/>
      </xdr:nvCxnSpPr>
      <xdr:spPr>
        <a:xfrm>
          <a:off x="18656300" y="145607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33"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34" name="n_2ave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636" name="n_4aveValue【消防施設】&#10;一人当たり面積"/>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81659</xdr:rowOff>
    </xdr:from>
    <xdr:ext cx="469744" cy="259045"/>
    <xdr:sp macro="" textlink="">
      <xdr:nvSpPr>
        <xdr:cNvPr id="637" name="n_1mainValue【消防施設】&#10;一人当たり面積"/>
        <xdr:cNvSpPr txBox="1"/>
      </xdr:nvSpPr>
      <xdr:spPr>
        <a:xfrm>
          <a:off x="210757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62065</xdr:rowOff>
    </xdr:from>
    <xdr:ext cx="469744" cy="259045"/>
    <xdr:sp macro="" textlink="">
      <xdr:nvSpPr>
        <xdr:cNvPr id="638" name="n_2mainValue【消防施設】&#10;一人当たり面積"/>
        <xdr:cNvSpPr txBox="1"/>
      </xdr:nvSpPr>
      <xdr:spPr>
        <a:xfrm>
          <a:off x="20199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42471</xdr:rowOff>
    </xdr:from>
    <xdr:ext cx="469744" cy="259045"/>
    <xdr:sp macro="" textlink="">
      <xdr:nvSpPr>
        <xdr:cNvPr id="639" name="n_3mainValue【消防施設】&#10;一人当たり面積"/>
        <xdr:cNvSpPr txBox="1"/>
      </xdr:nvSpPr>
      <xdr:spPr>
        <a:xfrm>
          <a:off x="19310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29408</xdr:rowOff>
    </xdr:from>
    <xdr:ext cx="469744" cy="259045"/>
    <xdr:sp macro="" textlink="">
      <xdr:nvSpPr>
        <xdr:cNvPr id="640" name="n_4mainValue【消防施設】&#10;一人当たり面積"/>
        <xdr:cNvSpPr txBox="1"/>
      </xdr:nvSpPr>
      <xdr:spPr>
        <a:xfrm>
          <a:off x="18421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666" name="直線コネクタ 665"/>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667"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668" name="直線コネクタ 667"/>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66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670" name="直線コネクタ 66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1"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2" name="フローチャート: 判断 67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73" name="フローチャート: 判断 672"/>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4" name="フローチャート: 判断 673"/>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675" name="フローチャート: 判断 674"/>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676" name="フローチャート: 判断 675"/>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682" name="楕円 681"/>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116676</xdr:rowOff>
    </xdr:from>
    <xdr:ext cx="405111" cy="259045"/>
    <xdr:sp macro="" textlink="">
      <xdr:nvSpPr>
        <xdr:cNvPr id="683" name="【庁舎】&#10;有形固定資産減価償却率該当値テキスト"/>
        <xdr:cNvSpPr txBox="1"/>
      </xdr:nvSpPr>
      <xdr:spPr>
        <a:xfrm>
          <a:off x="16357600" y="1726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84" name="楕円 683"/>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81099</xdr:rowOff>
    </xdr:to>
    <xdr:cxnSp macro="">
      <xdr:nvCxnSpPr>
        <xdr:cNvPr id="685" name="直線コネクタ 684"/>
        <xdr:cNvCxnSpPr/>
      </xdr:nvCxnSpPr>
      <xdr:spPr>
        <a:xfrm>
          <a:off x="15481300" y="173616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165826</xdr:rowOff>
    </xdr:from>
    <xdr:to>
      <xdr:col>76</xdr:col>
      <xdr:colOff>165100</xdr:colOff>
      <xdr:row>101</xdr:row>
      <xdr:rowOff>95976</xdr:rowOff>
    </xdr:to>
    <xdr:sp macro="" textlink="">
      <xdr:nvSpPr>
        <xdr:cNvPr id="686" name="楕円 685"/>
        <xdr:cNvSpPr/>
      </xdr:nvSpPr>
      <xdr:spPr>
        <a:xfrm>
          <a:off x="14541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45176</xdr:rowOff>
    </xdr:to>
    <xdr:cxnSp macro="">
      <xdr:nvCxnSpPr>
        <xdr:cNvPr id="687" name="直線コネクタ 686"/>
        <xdr:cNvCxnSpPr/>
      </xdr:nvCxnSpPr>
      <xdr:spPr>
        <a:xfrm>
          <a:off x="14592300" y="17361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108676</xdr:rowOff>
    </xdr:from>
    <xdr:to>
      <xdr:col>72</xdr:col>
      <xdr:colOff>38100</xdr:colOff>
      <xdr:row>101</xdr:row>
      <xdr:rowOff>38826</xdr:rowOff>
    </xdr:to>
    <xdr:sp macro="" textlink="">
      <xdr:nvSpPr>
        <xdr:cNvPr id="688" name="楕円 687"/>
        <xdr:cNvSpPr/>
      </xdr:nvSpPr>
      <xdr:spPr>
        <a:xfrm>
          <a:off x="13652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159476</xdr:rowOff>
    </xdr:from>
    <xdr:to>
      <xdr:col>76</xdr:col>
      <xdr:colOff>114300</xdr:colOff>
      <xdr:row>101</xdr:row>
      <xdr:rowOff>45176</xdr:rowOff>
    </xdr:to>
    <xdr:cxnSp macro="">
      <xdr:nvCxnSpPr>
        <xdr:cNvPr id="689" name="直線コネクタ 688"/>
        <xdr:cNvCxnSpPr/>
      </xdr:nvCxnSpPr>
      <xdr:spPr>
        <a:xfrm>
          <a:off x="13703300" y="173044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690" name="楕円 689"/>
        <xdr:cNvSpPr/>
      </xdr:nvSpPr>
      <xdr:spPr>
        <a:xfrm>
          <a:off x="1276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159476</xdr:rowOff>
    </xdr:from>
    <xdr:to>
      <xdr:col>71</xdr:col>
      <xdr:colOff>177800</xdr:colOff>
      <xdr:row>108</xdr:row>
      <xdr:rowOff>121920</xdr:rowOff>
    </xdr:to>
    <xdr:cxnSp macro="">
      <xdr:nvCxnSpPr>
        <xdr:cNvPr id="691" name="直線コネクタ 690"/>
        <xdr:cNvCxnSpPr/>
      </xdr:nvCxnSpPr>
      <xdr:spPr>
        <a:xfrm flipV="1">
          <a:off x="12814300" y="17304476"/>
          <a:ext cx="8890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2"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693"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694" name="n_3aveValue【庁舎】&#10;有形固定資産減価償却率"/>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695"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696" name="n_1mainValue【庁舎】&#10;有形固定資産減価償却率"/>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112503</xdr:rowOff>
    </xdr:from>
    <xdr:ext cx="405111" cy="259045"/>
    <xdr:sp macro="" textlink="">
      <xdr:nvSpPr>
        <xdr:cNvPr id="697" name="n_2mainValue【庁舎】&#10;有形固定資産減価償却率"/>
        <xdr:cNvSpPr txBox="1"/>
      </xdr:nvSpPr>
      <xdr:spPr>
        <a:xfrm>
          <a:off x="14389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55353</xdr:rowOff>
    </xdr:from>
    <xdr:ext cx="405111" cy="259045"/>
    <xdr:sp macro="" textlink="">
      <xdr:nvSpPr>
        <xdr:cNvPr id="698" name="n_3mainValue【庁舎】&#10;有形固定資産減価償却率"/>
        <xdr:cNvSpPr txBox="1"/>
      </xdr:nvSpPr>
      <xdr:spPr>
        <a:xfrm>
          <a:off x="13500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699" name="n_4mainValue【庁舎】&#10;有形固定資産減価償却率"/>
        <xdr:cNvSpPr txBox="1"/>
      </xdr:nvSpPr>
      <xdr:spPr>
        <a:xfrm>
          <a:off x="12611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723" name="直線コネクタ 722"/>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724"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725" name="直線コネクタ 724"/>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26"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27" name="直線コネクタ 726"/>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728" name="【庁舎】&#10;一人当たり面積平均値テキスト"/>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729" name="フローチャート: 判断 728"/>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730" name="フローチャート: 判断 729"/>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731" name="フローチャート: 判断 730"/>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732" name="フローチャート: 判断 731"/>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733" name="フローチャート: 判断 732"/>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39" name="楕円 738"/>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740" name="【庁舎】&#10;一人当たり面積該当値テキスト"/>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65405</xdr:rowOff>
    </xdr:from>
    <xdr:to>
      <xdr:col>112</xdr:col>
      <xdr:colOff>38100</xdr:colOff>
      <xdr:row>106</xdr:row>
      <xdr:rowOff>167005</xdr:rowOff>
    </xdr:to>
    <xdr:sp macro="" textlink="">
      <xdr:nvSpPr>
        <xdr:cNvPr id="741" name="楕円 740"/>
        <xdr:cNvSpPr/>
      </xdr:nvSpPr>
      <xdr:spPr>
        <a:xfrm>
          <a:off x="2127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116205</xdr:rowOff>
    </xdr:to>
    <xdr:cxnSp macro="">
      <xdr:nvCxnSpPr>
        <xdr:cNvPr id="742" name="直線コネクタ 741"/>
        <xdr:cNvCxnSpPr/>
      </xdr:nvCxnSpPr>
      <xdr:spPr>
        <a:xfrm flipV="1">
          <a:off x="21323300" y="182841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69214</xdr:rowOff>
    </xdr:from>
    <xdr:to>
      <xdr:col>107</xdr:col>
      <xdr:colOff>101600</xdr:colOff>
      <xdr:row>106</xdr:row>
      <xdr:rowOff>170814</xdr:rowOff>
    </xdr:to>
    <xdr:sp macro="" textlink="">
      <xdr:nvSpPr>
        <xdr:cNvPr id="743" name="楕円 742"/>
        <xdr:cNvSpPr/>
      </xdr:nvSpPr>
      <xdr:spPr>
        <a:xfrm>
          <a:off x="2038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116205</xdr:rowOff>
    </xdr:from>
    <xdr:to>
      <xdr:col>111</xdr:col>
      <xdr:colOff>177800</xdr:colOff>
      <xdr:row>106</xdr:row>
      <xdr:rowOff>120014</xdr:rowOff>
    </xdr:to>
    <xdr:cxnSp macro="">
      <xdr:nvCxnSpPr>
        <xdr:cNvPr id="744" name="直線コネクタ 743"/>
        <xdr:cNvCxnSpPr/>
      </xdr:nvCxnSpPr>
      <xdr:spPr>
        <a:xfrm flipV="1">
          <a:off x="20434300" y="18289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745" name="楕円 744"/>
        <xdr:cNvSpPr/>
      </xdr:nvSpPr>
      <xdr:spPr>
        <a:xfrm>
          <a:off x="19494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120014</xdr:rowOff>
    </xdr:from>
    <xdr:to>
      <xdr:col>107</xdr:col>
      <xdr:colOff>50800</xdr:colOff>
      <xdr:row>106</xdr:row>
      <xdr:rowOff>123825</xdr:rowOff>
    </xdr:to>
    <xdr:cxnSp macro="">
      <xdr:nvCxnSpPr>
        <xdr:cNvPr id="746" name="直線コネクタ 745"/>
        <xdr:cNvCxnSpPr/>
      </xdr:nvCxnSpPr>
      <xdr:spPr>
        <a:xfrm flipV="1">
          <a:off x="19545300" y="18293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747" name="楕円 746"/>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123825</xdr:rowOff>
    </xdr:from>
    <xdr:to>
      <xdr:col>102</xdr:col>
      <xdr:colOff>114300</xdr:colOff>
      <xdr:row>107</xdr:row>
      <xdr:rowOff>72389</xdr:rowOff>
    </xdr:to>
    <xdr:cxnSp macro="">
      <xdr:nvCxnSpPr>
        <xdr:cNvPr id="748" name="直線コネクタ 747"/>
        <xdr:cNvCxnSpPr/>
      </xdr:nvCxnSpPr>
      <xdr:spPr>
        <a:xfrm flipV="1">
          <a:off x="18656300" y="182975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749" name="n_1aveValue【庁舎】&#10;一人当たり面積"/>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750" name="n_2aveValue【庁舎】&#10;一人当たり面積"/>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751" name="n_3aveValue【庁舎】&#10;一人当たり面積"/>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752" name="n_4aveValue【庁舎】&#10;一人当たり面積"/>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158132</xdr:rowOff>
    </xdr:from>
    <xdr:ext cx="469744" cy="259045"/>
    <xdr:sp macro="" textlink="">
      <xdr:nvSpPr>
        <xdr:cNvPr id="753" name="n_1mainValue【庁舎】&#10;一人当たり面積"/>
        <xdr:cNvSpPr txBox="1"/>
      </xdr:nvSpPr>
      <xdr:spPr>
        <a:xfrm>
          <a:off x="21075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161941</xdr:rowOff>
    </xdr:from>
    <xdr:ext cx="469744" cy="259045"/>
    <xdr:sp macro="" textlink="">
      <xdr:nvSpPr>
        <xdr:cNvPr id="754" name="n_2mainValue【庁舎】&#10;一人当たり面積"/>
        <xdr:cNvSpPr txBox="1"/>
      </xdr:nvSpPr>
      <xdr:spPr>
        <a:xfrm>
          <a:off x="20199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165752</xdr:rowOff>
    </xdr:from>
    <xdr:ext cx="469744" cy="259045"/>
    <xdr:sp macro="" textlink="">
      <xdr:nvSpPr>
        <xdr:cNvPr id="755" name="n_3mainValue【庁舎】&#10;一人当たり面積"/>
        <xdr:cNvSpPr txBox="1"/>
      </xdr:nvSpPr>
      <xdr:spPr>
        <a:xfrm>
          <a:off x="19310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756" name="n_4mainValue【庁舎】&#10;一人当たり面積"/>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図書館、体育館・プール、市民会館、庁舎は、ここ数年で実施された長寿命化改修や建替えにより、有形固定資産減価償却率が類似団体内平均を下回る状況が続いている。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消防施設は、前年度より</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ポイント上昇し、類似団体内平均を上回った。これは、消防団組織の再編に基づいた老朽化の著しい屯所の解体によるものであるが、今後順次建替えを行うことから、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今後も公共施設等総合管理計画に基づき、計画的な改修等及び適正な維持管理に努めていく。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N21" sqref="BN21:BU2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38375391</v>
      </c>
      <c r="BO4" s="485"/>
      <c r="BP4" s="485"/>
      <c r="BQ4" s="485"/>
      <c r="BR4" s="485"/>
      <c r="BS4" s="485"/>
      <c r="BT4" s="485"/>
      <c r="BU4" s="486"/>
      <c r="BV4" s="484">
        <v>38115275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8.5</v>
      </c>
      <c r="CU4" s="625"/>
      <c r="CV4" s="625"/>
      <c r="CW4" s="625"/>
      <c r="CX4" s="625"/>
      <c r="CY4" s="625"/>
      <c r="CZ4" s="625"/>
      <c r="DA4" s="626"/>
      <c r="DB4" s="624">
        <v>11.2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36452884</v>
      </c>
      <c r="BO5" s="456"/>
      <c r="BP5" s="456"/>
      <c r="BQ5" s="456"/>
      <c r="BR5" s="456"/>
      <c r="BS5" s="456"/>
      <c r="BT5" s="456"/>
      <c r="BU5" s="457"/>
      <c r="BV5" s="455">
        <v>35235482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91.3</v>
      </c>
      <c r="CU5" s="453"/>
      <c r="CV5" s="453"/>
      <c r="CW5" s="453"/>
      <c r="CX5" s="453"/>
      <c r="CY5" s="453"/>
      <c r="CZ5" s="453"/>
      <c r="DA5" s="454"/>
      <c r="DB5" s="452">
        <v>87.9</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1922507</v>
      </c>
      <c r="BO6" s="456"/>
      <c r="BP6" s="456"/>
      <c r="BQ6" s="456"/>
      <c r="BR6" s="456"/>
      <c r="BS6" s="456"/>
      <c r="BT6" s="456"/>
      <c r="BU6" s="457"/>
      <c r="BV6" s="455">
        <v>2879793</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92.5</v>
      </c>
      <c r="CU6" s="599"/>
      <c r="CV6" s="599"/>
      <c r="CW6" s="599"/>
      <c r="CX6" s="599"/>
      <c r="CY6" s="599"/>
      <c r="CZ6" s="599"/>
      <c r="DA6" s="600"/>
      <c r="DB6" s="598">
        <v>90.9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365642</v>
      </c>
      <c r="BO7" s="456"/>
      <c r="BP7" s="456"/>
      <c r="BQ7" s="456"/>
      <c r="BR7" s="456"/>
      <c r="BS7" s="456"/>
      <c r="BT7" s="456"/>
      <c r="BU7" s="457"/>
      <c r="BV7" s="455">
        <v>775730</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18294300</v>
      </c>
      <c r="CU7" s="456"/>
      <c r="CV7" s="456"/>
      <c r="CW7" s="456"/>
      <c r="CX7" s="456"/>
      <c r="CY7" s="456"/>
      <c r="CZ7" s="456"/>
      <c r="DA7" s="457"/>
      <c r="DB7" s="455">
        <v>18811730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95</v>
      </c>
      <c r="AV8" s="514"/>
      <c r="AW8" s="514"/>
      <c r="AX8" s="514"/>
      <c r="AY8" s="469" t="s">
        <v>110</v>
      </c>
      <c r="AZ8" s="470"/>
      <c r="BA8" s="470"/>
      <c r="BB8" s="470"/>
      <c r="BC8" s="470"/>
      <c r="BD8" s="470"/>
      <c r="BE8" s="470"/>
      <c r="BF8" s="470"/>
      <c r="BG8" s="470"/>
      <c r="BH8" s="470"/>
      <c r="BI8" s="470"/>
      <c r="BJ8" s="470"/>
      <c r="BK8" s="470"/>
      <c r="BL8" s="470"/>
      <c r="BM8" s="471"/>
      <c r="BN8" s="455">
        <v>1556865</v>
      </c>
      <c r="BO8" s="456"/>
      <c r="BP8" s="456"/>
      <c r="BQ8" s="456"/>
      <c r="BR8" s="456"/>
      <c r="BS8" s="456"/>
      <c r="BT8" s="456"/>
      <c r="BU8" s="457"/>
      <c r="BV8" s="455">
        <v>2104063</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0.44</v>
      </c>
      <c r="CU8" s="559"/>
      <c r="CV8" s="559"/>
      <c r="CW8" s="559"/>
      <c r="CX8" s="559"/>
      <c r="CY8" s="559"/>
      <c r="CZ8" s="559"/>
      <c r="DA8" s="560"/>
      <c r="DB8" s="558">
        <v>0.43</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60378</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95</v>
      </c>
      <c r="AV9" s="514"/>
      <c r="AW9" s="514"/>
      <c r="AX9" s="514"/>
      <c r="AY9" s="469" t="s">
        <v>116</v>
      </c>
      <c r="AZ9" s="470"/>
      <c r="BA9" s="470"/>
      <c r="BB9" s="470"/>
      <c r="BC9" s="470"/>
      <c r="BD9" s="470"/>
      <c r="BE9" s="470"/>
      <c r="BF9" s="470"/>
      <c r="BG9" s="470"/>
      <c r="BH9" s="470"/>
      <c r="BI9" s="470"/>
      <c r="BJ9" s="470"/>
      <c r="BK9" s="470"/>
      <c r="BL9" s="470"/>
      <c r="BM9" s="471"/>
      <c r="BN9" s="455">
        <v>-547198</v>
      </c>
      <c r="BO9" s="456"/>
      <c r="BP9" s="456"/>
      <c r="BQ9" s="456"/>
      <c r="BR9" s="456"/>
      <c r="BS9" s="456"/>
      <c r="BT9" s="456"/>
      <c r="BU9" s="457"/>
      <c r="BV9" s="455">
        <v>-48806</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12.2</v>
      </c>
      <c r="CU9" s="453"/>
      <c r="CV9" s="453"/>
      <c r="CW9" s="453"/>
      <c r="CX9" s="453"/>
      <c r="CY9" s="453"/>
      <c r="CZ9" s="453"/>
      <c r="DA9" s="454"/>
      <c r="DB9" s="452">
        <v>11.5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63429</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1376</v>
      </c>
      <c r="BO10" s="456"/>
      <c r="BP10" s="456"/>
      <c r="BQ10" s="456"/>
      <c r="BR10" s="456"/>
      <c r="BS10" s="456"/>
      <c r="BT10" s="456"/>
      <c r="BU10" s="457"/>
      <c r="BV10" s="455">
        <v>6778</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59024</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95</v>
      </c>
      <c r="AV12" s="514"/>
      <c r="AW12" s="514"/>
      <c r="AX12" s="514"/>
      <c r="AY12" s="469" t="s">
        <v>136</v>
      </c>
      <c r="AZ12" s="470"/>
      <c r="BA12" s="470"/>
      <c r="BB12" s="470"/>
      <c r="BC12" s="470"/>
      <c r="BD12" s="470"/>
      <c r="BE12" s="470"/>
      <c r="BF12" s="470"/>
      <c r="BG12" s="470"/>
      <c r="BH12" s="470"/>
      <c r="BI12" s="470"/>
      <c r="BJ12" s="470"/>
      <c r="BK12" s="470"/>
      <c r="BL12" s="470"/>
      <c r="BM12" s="471"/>
      <c r="BN12" s="455">
        <v>1079555</v>
      </c>
      <c r="BO12" s="456"/>
      <c r="BP12" s="456"/>
      <c r="BQ12" s="456"/>
      <c r="BR12" s="456"/>
      <c r="BS12" s="456"/>
      <c r="BT12" s="456"/>
      <c r="BU12" s="457"/>
      <c r="BV12" s="455">
        <v>281721</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58674</v>
      </c>
      <c r="S13" s="543"/>
      <c r="T13" s="543"/>
      <c r="U13" s="543"/>
      <c r="V13" s="544"/>
      <c r="W13" s="545" t="s">
        <v>140</v>
      </c>
      <c r="X13" s="441"/>
      <c r="Y13" s="441"/>
      <c r="Z13" s="441"/>
      <c r="AA13" s="441"/>
      <c r="AB13" s="442"/>
      <c r="AC13" s="408">
        <v>3422</v>
      </c>
      <c r="AD13" s="409"/>
      <c r="AE13" s="409"/>
      <c r="AF13" s="409"/>
      <c r="AG13" s="410"/>
      <c r="AH13" s="408">
        <v>3767</v>
      </c>
      <c r="AI13" s="409"/>
      <c r="AJ13" s="409"/>
      <c r="AK13" s="409"/>
      <c r="AL13" s="468"/>
      <c r="AM13" s="512" t="s">
        <v>141</v>
      </c>
      <c r="AN13" s="412"/>
      <c r="AO13" s="412"/>
      <c r="AP13" s="412"/>
      <c r="AQ13" s="412"/>
      <c r="AR13" s="412"/>
      <c r="AS13" s="412"/>
      <c r="AT13" s="413"/>
      <c r="AU13" s="513" t="s">
        <v>120</v>
      </c>
      <c r="AV13" s="514"/>
      <c r="AW13" s="514"/>
      <c r="AX13" s="514"/>
      <c r="AY13" s="469" t="s">
        <v>142</v>
      </c>
      <c r="AZ13" s="470"/>
      <c r="BA13" s="470"/>
      <c r="BB13" s="470"/>
      <c r="BC13" s="470"/>
      <c r="BD13" s="470"/>
      <c r="BE13" s="470"/>
      <c r="BF13" s="470"/>
      <c r="BG13" s="470"/>
      <c r="BH13" s="470"/>
      <c r="BI13" s="470"/>
      <c r="BJ13" s="470"/>
      <c r="BK13" s="470"/>
      <c r="BL13" s="470"/>
      <c r="BM13" s="471"/>
      <c r="BN13" s="455">
        <v>-1625377</v>
      </c>
      <c r="BO13" s="456"/>
      <c r="BP13" s="456"/>
      <c r="BQ13" s="456"/>
      <c r="BR13" s="456"/>
      <c r="BS13" s="456"/>
      <c r="BT13" s="456"/>
      <c r="BU13" s="457"/>
      <c r="BV13" s="455">
        <v>-323749</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8.6</v>
      </c>
      <c r="CU13" s="453"/>
      <c r="CV13" s="453"/>
      <c r="CW13" s="453"/>
      <c r="CX13" s="453"/>
      <c r="CY13" s="453"/>
      <c r="CZ13" s="453"/>
      <c r="DA13" s="454"/>
      <c r="DB13" s="452">
        <v>7.8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59666</v>
      </c>
      <c r="S14" s="543"/>
      <c r="T14" s="543"/>
      <c r="U14" s="543"/>
      <c r="V14" s="544"/>
      <c r="W14" s="546"/>
      <c r="X14" s="444"/>
      <c r="Y14" s="444"/>
      <c r="Z14" s="444"/>
      <c r="AA14" s="444"/>
      <c r="AB14" s="445"/>
      <c r="AC14" s="535">
        <v>12</v>
      </c>
      <c r="AD14" s="536"/>
      <c r="AE14" s="536"/>
      <c r="AF14" s="536"/>
      <c r="AG14" s="537"/>
      <c r="AH14" s="535">
        <v>12.6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29.6</v>
      </c>
      <c r="CU14" s="553"/>
      <c r="CV14" s="553"/>
      <c r="CW14" s="553"/>
      <c r="CX14" s="553"/>
      <c r="CY14" s="553"/>
      <c r="CZ14" s="553"/>
      <c r="DA14" s="554"/>
      <c r="DB14" s="552">
        <v>20.5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146</v>
      </c>
      <c r="N15" s="540"/>
      <c r="O15" s="540"/>
      <c r="P15" s="540"/>
      <c r="Q15" s="541"/>
      <c r="R15" s="542">
        <v>59340</v>
      </c>
      <c r="S15" s="543"/>
      <c r="T15" s="543"/>
      <c r="U15" s="543"/>
      <c r="V15" s="544"/>
      <c r="W15" s="545" t="s">
        <v>147</v>
      </c>
      <c r="X15" s="441"/>
      <c r="Y15" s="441"/>
      <c r="Z15" s="441"/>
      <c r="AA15" s="441"/>
      <c r="AB15" s="442"/>
      <c r="AC15" s="408">
        <v>6518</v>
      </c>
      <c r="AD15" s="409"/>
      <c r="AE15" s="409"/>
      <c r="AF15" s="409"/>
      <c r="AG15" s="410"/>
      <c r="AH15" s="408">
        <v>6821</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7188075</v>
      </c>
      <c r="BO15" s="485"/>
      <c r="BP15" s="485"/>
      <c r="BQ15" s="485"/>
      <c r="BR15" s="485"/>
      <c r="BS15" s="485"/>
      <c r="BT15" s="485"/>
      <c r="BU15" s="486"/>
      <c r="BV15" s="484">
        <v>6869159</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22.8</v>
      </c>
      <c r="AD16" s="536"/>
      <c r="AE16" s="536"/>
      <c r="AF16" s="536"/>
      <c r="AG16" s="537"/>
      <c r="AH16" s="535">
        <v>22.9</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16262785</v>
      </c>
      <c r="BO16" s="456"/>
      <c r="BP16" s="456"/>
      <c r="BQ16" s="456"/>
      <c r="BR16" s="456"/>
      <c r="BS16" s="456"/>
      <c r="BT16" s="456"/>
      <c r="BU16" s="457"/>
      <c r="BV16" s="455">
        <v>16215819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18681</v>
      </c>
      <c r="AD17" s="409"/>
      <c r="AE17" s="409"/>
      <c r="AF17" s="409"/>
      <c r="AG17" s="410"/>
      <c r="AH17" s="408">
        <v>19263</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9007812</v>
      </c>
      <c r="BO17" s="456"/>
      <c r="BP17" s="456"/>
      <c r="BQ17" s="456"/>
      <c r="BR17" s="456"/>
      <c r="BS17" s="456"/>
      <c r="BT17" s="456"/>
      <c r="BU17" s="457"/>
      <c r="BV17" s="455">
        <v>8598527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725.65</v>
      </c>
      <c r="M18" s="508"/>
      <c r="N18" s="508"/>
      <c r="O18" s="508"/>
      <c r="P18" s="508"/>
      <c r="Q18" s="508"/>
      <c r="R18" s="509"/>
      <c r="S18" s="509"/>
      <c r="T18" s="509"/>
      <c r="U18" s="509"/>
      <c r="V18" s="510"/>
      <c r="W18" s="526"/>
      <c r="X18" s="527"/>
      <c r="Y18" s="527"/>
      <c r="Z18" s="527"/>
      <c r="AA18" s="527"/>
      <c r="AB18" s="551"/>
      <c r="AC18" s="425">
        <v>65.3</v>
      </c>
      <c r="AD18" s="426"/>
      <c r="AE18" s="426"/>
      <c r="AF18" s="426"/>
      <c r="AG18" s="511"/>
      <c r="AH18" s="425">
        <v>64.5</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16842026</v>
      </c>
      <c r="BO18" s="456"/>
      <c r="BP18" s="456"/>
      <c r="BQ18" s="456"/>
      <c r="BR18" s="456"/>
      <c r="BS18" s="456"/>
      <c r="BT18" s="456"/>
      <c r="BU18" s="457"/>
      <c r="BV18" s="455">
        <v>16689883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83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23912392</v>
      </c>
      <c r="BO19" s="456"/>
      <c r="BP19" s="456"/>
      <c r="BQ19" s="456"/>
      <c r="BR19" s="456"/>
      <c r="BS19" s="456"/>
      <c r="BT19" s="456"/>
      <c r="BU19" s="457"/>
      <c r="BV19" s="455">
        <v>23563271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25540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34585630</v>
      </c>
      <c r="BO22" s="485"/>
      <c r="BP22" s="485"/>
      <c r="BQ22" s="485"/>
      <c r="BR22" s="485"/>
      <c r="BS22" s="485"/>
      <c r="BT22" s="485"/>
      <c r="BU22" s="486"/>
      <c r="BV22" s="484">
        <v>35801061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29715142</v>
      </c>
      <c r="BO23" s="456"/>
      <c r="BP23" s="456"/>
      <c r="BQ23" s="456"/>
      <c r="BR23" s="456"/>
      <c r="BS23" s="456"/>
      <c r="BT23" s="456"/>
      <c r="BU23" s="457"/>
      <c r="BV23" s="455">
        <v>30550499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8610</v>
      </c>
      <c r="R24" s="409"/>
      <c r="S24" s="409"/>
      <c r="T24" s="409"/>
      <c r="U24" s="409"/>
      <c r="V24" s="410"/>
      <c r="W24" s="498"/>
      <c r="X24" s="435"/>
      <c r="Y24" s="436"/>
      <c r="Z24" s="411" t="s">
        <v>172</v>
      </c>
      <c r="AA24" s="412"/>
      <c r="AB24" s="412"/>
      <c r="AC24" s="412"/>
      <c r="AD24" s="412"/>
      <c r="AE24" s="412"/>
      <c r="AF24" s="412"/>
      <c r="AG24" s="413"/>
      <c r="AH24" s="408">
        <v>331</v>
      </c>
      <c r="AI24" s="409"/>
      <c r="AJ24" s="409"/>
      <c r="AK24" s="409"/>
      <c r="AL24" s="410"/>
      <c r="AM24" s="408">
        <v>976450</v>
      </c>
      <c r="AN24" s="409"/>
      <c r="AO24" s="409"/>
      <c r="AP24" s="409"/>
      <c r="AQ24" s="409"/>
      <c r="AR24" s="410"/>
      <c r="AS24" s="408">
        <v>2950</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24531658</v>
      </c>
      <c r="BO24" s="456"/>
      <c r="BP24" s="456"/>
      <c r="BQ24" s="456"/>
      <c r="BR24" s="456"/>
      <c r="BS24" s="456"/>
      <c r="BT24" s="456"/>
      <c r="BU24" s="457"/>
      <c r="BV24" s="455">
        <v>24943270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7000</v>
      </c>
      <c r="R25" s="409"/>
      <c r="S25" s="409"/>
      <c r="T25" s="409"/>
      <c r="U25" s="409"/>
      <c r="V25" s="410"/>
      <c r="W25" s="498"/>
      <c r="X25" s="435"/>
      <c r="Y25" s="436"/>
      <c r="Z25" s="411" t="s">
        <v>175</v>
      </c>
      <c r="AA25" s="412"/>
      <c r="AB25" s="412"/>
      <c r="AC25" s="412"/>
      <c r="AD25" s="412"/>
      <c r="AE25" s="412"/>
      <c r="AF25" s="412"/>
      <c r="AG25" s="413"/>
      <c r="AH25" s="408" t="s">
        <v>138</v>
      </c>
      <c r="AI25" s="409"/>
      <c r="AJ25" s="409"/>
      <c r="AK25" s="409"/>
      <c r="AL25" s="410"/>
      <c r="AM25" s="408" t="s">
        <v>138</v>
      </c>
      <c r="AN25" s="409"/>
      <c r="AO25" s="409"/>
      <c r="AP25" s="409"/>
      <c r="AQ25" s="409"/>
      <c r="AR25" s="410"/>
      <c r="AS25" s="408" t="s">
        <v>138</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5640790</v>
      </c>
      <c r="BO25" s="485"/>
      <c r="BP25" s="485"/>
      <c r="BQ25" s="485"/>
      <c r="BR25" s="485"/>
      <c r="BS25" s="485"/>
      <c r="BT25" s="485"/>
      <c r="BU25" s="486"/>
      <c r="BV25" s="484">
        <v>6263622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6310</v>
      </c>
      <c r="R26" s="409"/>
      <c r="S26" s="409"/>
      <c r="T26" s="409"/>
      <c r="U26" s="409"/>
      <c r="V26" s="410"/>
      <c r="W26" s="498"/>
      <c r="X26" s="435"/>
      <c r="Y26" s="436"/>
      <c r="Z26" s="411" t="s">
        <v>178</v>
      </c>
      <c r="AA26" s="466"/>
      <c r="AB26" s="466"/>
      <c r="AC26" s="466"/>
      <c r="AD26" s="466"/>
      <c r="AE26" s="466"/>
      <c r="AF26" s="466"/>
      <c r="AG26" s="467"/>
      <c r="AH26" s="408">
        <v>9</v>
      </c>
      <c r="AI26" s="409"/>
      <c r="AJ26" s="409"/>
      <c r="AK26" s="409"/>
      <c r="AL26" s="410"/>
      <c r="AM26" s="408">
        <v>22077</v>
      </c>
      <c r="AN26" s="409"/>
      <c r="AO26" s="409"/>
      <c r="AP26" s="409"/>
      <c r="AQ26" s="409"/>
      <c r="AR26" s="410"/>
      <c r="AS26" s="408">
        <v>2453</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4500</v>
      </c>
      <c r="R27" s="409"/>
      <c r="S27" s="409"/>
      <c r="T27" s="409"/>
      <c r="U27" s="409"/>
      <c r="V27" s="410"/>
      <c r="W27" s="498"/>
      <c r="X27" s="435"/>
      <c r="Y27" s="436"/>
      <c r="Z27" s="411" t="s">
        <v>181</v>
      </c>
      <c r="AA27" s="412"/>
      <c r="AB27" s="412"/>
      <c r="AC27" s="412"/>
      <c r="AD27" s="412"/>
      <c r="AE27" s="412"/>
      <c r="AF27" s="412"/>
      <c r="AG27" s="413"/>
      <c r="AH27" s="408">
        <v>9</v>
      </c>
      <c r="AI27" s="409"/>
      <c r="AJ27" s="409"/>
      <c r="AK27" s="409"/>
      <c r="AL27" s="410"/>
      <c r="AM27" s="408">
        <v>36945</v>
      </c>
      <c r="AN27" s="409"/>
      <c r="AO27" s="409"/>
      <c r="AP27" s="409"/>
      <c r="AQ27" s="409"/>
      <c r="AR27" s="410"/>
      <c r="AS27" s="408">
        <v>4105</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408103</v>
      </c>
      <c r="BO27" s="490"/>
      <c r="BP27" s="490"/>
      <c r="BQ27" s="490"/>
      <c r="BR27" s="490"/>
      <c r="BS27" s="490"/>
      <c r="BT27" s="490"/>
      <c r="BU27" s="491"/>
      <c r="BV27" s="489">
        <v>408103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3915</v>
      </c>
      <c r="R28" s="409"/>
      <c r="S28" s="409"/>
      <c r="T28" s="409"/>
      <c r="U28" s="409"/>
      <c r="V28" s="410"/>
      <c r="W28" s="498"/>
      <c r="X28" s="435"/>
      <c r="Y28" s="436"/>
      <c r="Z28" s="411" t="s">
        <v>184</v>
      </c>
      <c r="AA28" s="412"/>
      <c r="AB28" s="412"/>
      <c r="AC28" s="412"/>
      <c r="AD28" s="412"/>
      <c r="AE28" s="412"/>
      <c r="AF28" s="412"/>
      <c r="AG28" s="413"/>
      <c r="AH28" s="408" t="s">
        <v>138</v>
      </c>
      <c r="AI28" s="409"/>
      <c r="AJ28" s="409"/>
      <c r="AK28" s="409"/>
      <c r="AL28" s="410"/>
      <c r="AM28" s="408" t="s">
        <v>130</v>
      </c>
      <c r="AN28" s="409"/>
      <c r="AO28" s="409"/>
      <c r="AP28" s="409"/>
      <c r="AQ28" s="409"/>
      <c r="AR28" s="410"/>
      <c r="AS28" s="408" t="s">
        <v>130</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6006667</v>
      </c>
      <c r="BO28" s="485"/>
      <c r="BP28" s="485"/>
      <c r="BQ28" s="485"/>
      <c r="BR28" s="485"/>
      <c r="BS28" s="485"/>
      <c r="BT28" s="485"/>
      <c r="BU28" s="486"/>
      <c r="BV28" s="484">
        <v>5784846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20</v>
      </c>
      <c r="M29" s="409"/>
      <c r="N29" s="409"/>
      <c r="O29" s="409"/>
      <c r="P29" s="410"/>
      <c r="Q29" s="408">
        <v>3620</v>
      </c>
      <c r="R29" s="409"/>
      <c r="S29" s="409"/>
      <c r="T29" s="409"/>
      <c r="U29" s="409"/>
      <c r="V29" s="410"/>
      <c r="W29" s="499"/>
      <c r="X29" s="500"/>
      <c r="Y29" s="501"/>
      <c r="Z29" s="411" t="s">
        <v>187</v>
      </c>
      <c r="AA29" s="412"/>
      <c r="AB29" s="412"/>
      <c r="AC29" s="412"/>
      <c r="AD29" s="412"/>
      <c r="AE29" s="412"/>
      <c r="AF29" s="412"/>
      <c r="AG29" s="413"/>
      <c r="AH29" s="408">
        <v>340</v>
      </c>
      <c r="AI29" s="409"/>
      <c r="AJ29" s="409"/>
      <c r="AK29" s="409"/>
      <c r="AL29" s="410"/>
      <c r="AM29" s="408">
        <v>1013395</v>
      </c>
      <c r="AN29" s="409"/>
      <c r="AO29" s="409"/>
      <c r="AP29" s="409"/>
      <c r="AQ29" s="409"/>
      <c r="AR29" s="410"/>
      <c r="AS29" s="408">
        <v>2981</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3396584</v>
      </c>
      <c r="BO29" s="456"/>
      <c r="BP29" s="456"/>
      <c r="BQ29" s="456"/>
      <c r="BR29" s="456"/>
      <c r="BS29" s="456"/>
      <c r="BT29" s="456"/>
      <c r="BU29" s="457"/>
      <c r="BV29" s="455">
        <v>3335304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7322846</v>
      </c>
      <c r="BO30" s="490"/>
      <c r="BP30" s="490"/>
      <c r="BQ30" s="490"/>
      <c r="BR30" s="490"/>
      <c r="BS30" s="490"/>
      <c r="BT30" s="490"/>
      <c r="BU30" s="491"/>
      <c r="BV30" s="489">
        <v>8929359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197</v>
      </c>
      <c r="X33" s="406"/>
      <c r="Y33" s="406"/>
      <c r="Z33" s="406"/>
      <c r="AA33" s="406"/>
      <c r="AB33" s="406"/>
      <c r="AC33" s="406"/>
      <c r="AD33" s="406"/>
      <c r="AE33" s="406"/>
      <c r="AF33" s="406"/>
      <c r="AG33" s="406"/>
      <c r="AH33" s="406"/>
      <c r="AI33" s="406"/>
      <c r="AJ33" s="406"/>
      <c r="AK33" s="406"/>
      <c r="AL33" s="206"/>
      <c r="AM33" s="407" t="s">
        <v>198</v>
      </c>
      <c r="AN33" s="407"/>
      <c r="AO33" s="406" t="s">
        <v>197</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196</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温泉事業特別会計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十和田地域広域事務組合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十和田市土地開発公社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上北地方教育・福祉事務組合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十和田湖ふるさと活性化公社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青森県後期高齢者医療広域連合（一般会計）</v>
      </c>
      <c r="BZ36" s="404"/>
      <c r="CA36" s="404"/>
      <c r="CB36" s="404"/>
      <c r="CC36" s="404"/>
      <c r="CD36" s="404"/>
      <c r="CE36" s="404"/>
      <c r="CF36" s="404"/>
      <c r="CG36" s="404"/>
      <c r="CH36" s="404"/>
      <c r="CI36" s="404"/>
      <c r="CJ36" s="404"/>
      <c r="CK36" s="404"/>
      <c r="CL36" s="404"/>
      <c r="CM36" s="404"/>
      <c r="CN36" s="181"/>
      <c r="CO36" s="403">
        <f t="shared" si="3"/>
        <v>19</v>
      </c>
      <c r="CP36" s="403"/>
      <c r="CQ36" s="404" t="str">
        <f>IF('各会計、関係団体の財政状況及び健全化判断比率'!BS9="","",'各会計、関係団体の財政状況及び健全化判断比率'!BS9)</f>
        <v>十和田市スポーツ協会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青森県後期高齢者医療広域連合（特別会計）</v>
      </c>
      <c r="BZ37" s="404"/>
      <c r="CA37" s="404"/>
      <c r="CB37" s="404"/>
      <c r="CC37" s="404"/>
      <c r="CD37" s="404"/>
      <c r="CE37" s="404"/>
      <c r="CF37" s="404"/>
      <c r="CG37" s="404"/>
      <c r="CH37" s="404"/>
      <c r="CI37" s="404"/>
      <c r="CJ37" s="404"/>
      <c r="CK37" s="404"/>
      <c r="CL37" s="404"/>
      <c r="CM37" s="404"/>
      <c r="CN37" s="181"/>
      <c r="CO37" s="403">
        <f t="shared" si="3"/>
        <v>20</v>
      </c>
      <c r="CP37" s="403"/>
      <c r="CQ37" s="404" t="str">
        <f>IF('各会計、関係団体の財政状況及び健全化判断比率'!BS10="","",'各会計、関係団体の財政状況及び健全化判断比率'!BS10)</f>
        <v>まちづくり十和田</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青森県市町村職員退職手当組合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青森県市町村総合事務組合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青森県交通災害共済組合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青森県市長会館管理組合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BprG4yWEiL+Pb9gBO27t0PmCu6U8WgNw9TrRnXEM+owZLcGV8NKwkiZ2cGms9CaPwmceZzorvmXW/TAWfOhj1Q==" saltValue="2VeRk4cVfMrOjUgG5d9Z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218</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15" t="s">
        <v>225</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226</v>
      </c>
      <c r="C5" s="713"/>
      <c r="D5" s="713"/>
      <c r="E5" s="713"/>
      <c r="F5" s="713"/>
      <c r="G5" s="713"/>
      <c r="H5" s="713"/>
      <c r="I5" s="713"/>
      <c r="J5" s="713"/>
      <c r="K5" s="713"/>
      <c r="L5" s="713"/>
      <c r="M5" s="713"/>
      <c r="N5" s="713"/>
      <c r="O5" s="713"/>
      <c r="P5" s="713"/>
      <c r="Q5" s="714"/>
      <c r="R5" s="709">
        <v>7298173</v>
      </c>
      <c r="S5" s="710"/>
      <c r="T5" s="710"/>
      <c r="U5" s="710"/>
      <c r="V5" s="710"/>
      <c r="W5" s="710"/>
      <c r="X5" s="710"/>
      <c r="Y5" s="738"/>
      <c r="Z5" s="751">
        <v>19</v>
      </c>
      <c r="AA5" s="751"/>
      <c r="AB5" s="751"/>
      <c r="AC5" s="751"/>
      <c r="AD5" s="752">
        <v>6964386</v>
      </c>
      <c r="AE5" s="752"/>
      <c r="AF5" s="752"/>
      <c r="AG5" s="752"/>
      <c r="AH5" s="752"/>
      <c r="AI5" s="752"/>
      <c r="AJ5" s="752"/>
      <c r="AK5" s="752"/>
      <c r="AL5" s="739">
        <v>38.200000000000003</v>
      </c>
      <c r="AM5" s="721"/>
      <c r="AN5" s="721"/>
      <c r="AO5" s="740"/>
      <c r="AP5" s="712" t="s">
        <v>227</v>
      </c>
      <c r="AQ5" s="713"/>
      <c r="AR5" s="713"/>
      <c r="AS5" s="713"/>
      <c r="AT5" s="713"/>
      <c r="AU5" s="713"/>
      <c r="AV5" s="713"/>
      <c r="AW5" s="713"/>
      <c r="AX5" s="713"/>
      <c r="AY5" s="713"/>
      <c r="AZ5" s="713"/>
      <c r="BA5" s="713"/>
      <c r="BB5" s="713"/>
      <c r="BC5" s="713"/>
      <c r="BD5" s="713"/>
      <c r="BE5" s="713"/>
      <c r="BF5" s="714"/>
      <c r="BG5" s="657">
        <v>7012783</v>
      </c>
      <c r="BH5" s="658"/>
      <c r="BI5" s="658"/>
      <c r="BJ5" s="658"/>
      <c r="BK5" s="658"/>
      <c r="BL5" s="658"/>
      <c r="BM5" s="658"/>
      <c r="BN5" s="659"/>
      <c r="BO5" s="695">
        <v>96.1</v>
      </c>
      <c r="BP5" s="695"/>
      <c r="BQ5" s="695"/>
      <c r="BR5" s="695"/>
      <c r="BS5" s="696">
        <v>75232</v>
      </c>
      <c r="BT5" s="696"/>
      <c r="BU5" s="696"/>
      <c r="BV5" s="696"/>
      <c r="BW5" s="696"/>
      <c r="BX5" s="696"/>
      <c r="BY5" s="696"/>
      <c r="BZ5" s="696"/>
      <c r="CA5" s="696"/>
      <c r="CB5" s="731"/>
      <c r="CD5" s="715" t="s">
        <v>222</v>
      </c>
      <c r="CE5" s="716"/>
      <c r="CF5" s="716"/>
      <c r="CG5" s="716"/>
      <c r="CH5" s="716"/>
      <c r="CI5" s="716"/>
      <c r="CJ5" s="716"/>
      <c r="CK5" s="716"/>
      <c r="CL5" s="716"/>
      <c r="CM5" s="716"/>
      <c r="CN5" s="716"/>
      <c r="CO5" s="716"/>
      <c r="CP5" s="716"/>
      <c r="CQ5" s="717"/>
      <c r="CR5" s="715" t="s">
        <v>228</v>
      </c>
      <c r="CS5" s="716"/>
      <c r="CT5" s="716"/>
      <c r="CU5" s="716"/>
      <c r="CV5" s="716"/>
      <c r="CW5" s="716"/>
      <c r="CX5" s="716"/>
      <c r="CY5" s="717"/>
      <c r="CZ5" s="715" t="s">
        <v>220</v>
      </c>
      <c r="DA5" s="716"/>
      <c r="DB5" s="716"/>
      <c r="DC5" s="717"/>
      <c r="DD5" s="715" t="s">
        <v>229</v>
      </c>
      <c r="DE5" s="716"/>
      <c r="DF5" s="716"/>
      <c r="DG5" s="716"/>
      <c r="DH5" s="716"/>
      <c r="DI5" s="716"/>
      <c r="DJ5" s="716"/>
      <c r="DK5" s="716"/>
      <c r="DL5" s="716"/>
      <c r="DM5" s="716"/>
      <c r="DN5" s="716"/>
      <c r="DO5" s="716"/>
      <c r="DP5" s="717"/>
      <c r="DQ5" s="715" t="s">
        <v>230</v>
      </c>
      <c r="DR5" s="716"/>
      <c r="DS5" s="716"/>
      <c r="DT5" s="716"/>
      <c r="DU5" s="716"/>
      <c r="DV5" s="716"/>
      <c r="DW5" s="716"/>
      <c r="DX5" s="716"/>
      <c r="DY5" s="716"/>
      <c r="DZ5" s="716"/>
      <c r="EA5" s="716"/>
      <c r="EB5" s="716"/>
      <c r="EC5" s="717"/>
    </row>
    <row r="6" spans="2:143" ht="11.25" customHeight="1" x14ac:dyDescent="0.15">
      <c r="B6" s="654" t="s">
        <v>231</v>
      </c>
      <c r="C6" s="655"/>
      <c r="D6" s="655"/>
      <c r="E6" s="655"/>
      <c r="F6" s="655"/>
      <c r="G6" s="655"/>
      <c r="H6" s="655"/>
      <c r="I6" s="655"/>
      <c r="J6" s="655"/>
      <c r="K6" s="655"/>
      <c r="L6" s="655"/>
      <c r="M6" s="655"/>
      <c r="N6" s="655"/>
      <c r="O6" s="655"/>
      <c r="P6" s="655"/>
      <c r="Q6" s="656"/>
      <c r="R6" s="657">
        <v>374692</v>
      </c>
      <c r="S6" s="658"/>
      <c r="T6" s="658"/>
      <c r="U6" s="658"/>
      <c r="V6" s="658"/>
      <c r="W6" s="658"/>
      <c r="X6" s="658"/>
      <c r="Y6" s="659"/>
      <c r="Z6" s="695">
        <v>1</v>
      </c>
      <c r="AA6" s="695"/>
      <c r="AB6" s="695"/>
      <c r="AC6" s="695"/>
      <c r="AD6" s="696">
        <v>374692</v>
      </c>
      <c r="AE6" s="696"/>
      <c r="AF6" s="696"/>
      <c r="AG6" s="696"/>
      <c r="AH6" s="696"/>
      <c r="AI6" s="696"/>
      <c r="AJ6" s="696"/>
      <c r="AK6" s="696"/>
      <c r="AL6" s="660">
        <v>2.1</v>
      </c>
      <c r="AM6" s="661"/>
      <c r="AN6" s="661"/>
      <c r="AO6" s="697"/>
      <c r="AP6" s="654" t="s">
        <v>232</v>
      </c>
      <c r="AQ6" s="655"/>
      <c r="AR6" s="655"/>
      <c r="AS6" s="655"/>
      <c r="AT6" s="655"/>
      <c r="AU6" s="655"/>
      <c r="AV6" s="655"/>
      <c r="AW6" s="655"/>
      <c r="AX6" s="655"/>
      <c r="AY6" s="655"/>
      <c r="AZ6" s="655"/>
      <c r="BA6" s="655"/>
      <c r="BB6" s="655"/>
      <c r="BC6" s="655"/>
      <c r="BD6" s="655"/>
      <c r="BE6" s="655"/>
      <c r="BF6" s="656"/>
      <c r="BG6" s="657">
        <v>7012783</v>
      </c>
      <c r="BH6" s="658"/>
      <c r="BI6" s="658"/>
      <c r="BJ6" s="658"/>
      <c r="BK6" s="658"/>
      <c r="BL6" s="658"/>
      <c r="BM6" s="658"/>
      <c r="BN6" s="659"/>
      <c r="BO6" s="695">
        <v>96.1</v>
      </c>
      <c r="BP6" s="695"/>
      <c r="BQ6" s="695"/>
      <c r="BR6" s="695"/>
      <c r="BS6" s="696">
        <v>75232</v>
      </c>
      <c r="BT6" s="696"/>
      <c r="BU6" s="696"/>
      <c r="BV6" s="696"/>
      <c r="BW6" s="696"/>
      <c r="BX6" s="696"/>
      <c r="BY6" s="696"/>
      <c r="BZ6" s="696"/>
      <c r="CA6" s="696"/>
      <c r="CB6" s="731"/>
      <c r="CD6" s="712" t="s">
        <v>233</v>
      </c>
      <c r="CE6" s="713"/>
      <c r="CF6" s="713"/>
      <c r="CG6" s="713"/>
      <c r="CH6" s="713"/>
      <c r="CI6" s="713"/>
      <c r="CJ6" s="713"/>
      <c r="CK6" s="713"/>
      <c r="CL6" s="713"/>
      <c r="CM6" s="713"/>
      <c r="CN6" s="713"/>
      <c r="CO6" s="713"/>
      <c r="CP6" s="713"/>
      <c r="CQ6" s="714"/>
      <c r="CR6" s="657">
        <v>218062</v>
      </c>
      <c r="CS6" s="658"/>
      <c r="CT6" s="658"/>
      <c r="CU6" s="658"/>
      <c r="CV6" s="658"/>
      <c r="CW6" s="658"/>
      <c r="CX6" s="658"/>
      <c r="CY6" s="659"/>
      <c r="CZ6" s="739">
        <v>0.6</v>
      </c>
      <c r="DA6" s="721"/>
      <c r="DB6" s="721"/>
      <c r="DC6" s="741"/>
      <c r="DD6" s="663" t="s">
        <v>234</v>
      </c>
      <c r="DE6" s="658"/>
      <c r="DF6" s="658"/>
      <c r="DG6" s="658"/>
      <c r="DH6" s="658"/>
      <c r="DI6" s="658"/>
      <c r="DJ6" s="658"/>
      <c r="DK6" s="658"/>
      <c r="DL6" s="658"/>
      <c r="DM6" s="658"/>
      <c r="DN6" s="658"/>
      <c r="DO6" s="658"/>
      <c r="DP6" s="659"/>
      <c r="DQ6" s="663">
        <v>218062</v>
      </c>
      <c r="DR6" s="658"/>
      <c r="DS6" s="658"/>
      <c r="DT6" s="658"/>
      <c r="DU6" s="658"/>
      <c r="DV6" s="658"/>
      <c r="DW6" s="658"/>
      <c r="DX6" s="658"/>
      <c r="DY6" s="658"/>
      <c r="DZ6" s="658"/>
      <c r="EA6" s="658"/>
      <c r="EB6" s="658"/>
      <c r="EC6" s="694"/>
    </row>
    <row r="7" spans="2:143" ht="11.25" customHeight="1" x14ac:dyDescent="0.15">
      <c r="B7" s="654" t="s">
        <v>235</v>
      </c>
      <c r="C7" s="655"/>
      <c r="D7" s="655"/>
      <c r="E7" s="655"/>
      <c r="F7" s="655"/>
      <c r="G7" s="655"/>
      <c r="H7" s="655"/>
      <c r="I7" s="655"/>
      <c r="J7" s="655"/>
      <c r="K7" s="655"/>
      <c r="L7" s="655"/>
      <c r="M7" s="655"/>
      <c r="N7" s="655"/>
      <c r="O7" s="655"/>
      <c r="P7" s="655"/>
      <c r="Q7" s="656"/>
      <c r="R7" s="657">
        <v>2863</v>
      </c>
      <c r="S7" s="658"/>
      <c r="T7" s="658"/>
      <c r="U7" s="658"/>
      <c r="V7" s="658"/>
      <c r="W7" s="658"/>
      <c r="X7" s="658"/>
      <c r="Y7" s="659"/>
      <c r="Z7" s="695">
        <v>0</v>
      </c>
      <c r="AA7" s="695"/>
      <c r="AB7" s="695"/>
      <c r="AC7" s="695"/>
      <c r="AD7" s="696">
        <v>2863</v>
      </c>
      <c r="AE7" s="696"/>
      <c r="AF7" s="696"/>
      <c r="AG7" s="696"/>
      <c r="AH7" s="696"/>
      <c r="AI7" s="696"/>
      <c r="AJ7" s="696"/>
      <c r="AK7" s="696"/>
      <c r="AL7" s="660">
        <v>0</v>
      </c>
      <c r="AM7" s="661"/>
      <c r="AN7" s="661"/>
      <c r="AO7" s="697"/>
      <c r="AP7" s="654" t="s">
        <v>236</v>
      </c>
      <c r="AQ7" s="655"/>
      <c r="AR7" s="655"/>
      <c r="AS7" s="655"/>
      <c r="AT7" s="655"/>
      <c r="AU7" s="655"/>
      <c r="AV7" s="655"/>
      <c r="AW7" s="655"/>
      <c r="AX7" s="655"/>
      <c r="AY7" s="655"/>
      <c r="AZ7" s="655"/>
      <c r="BA7" s="655"/>
      <c r="BB7" s="655"/>
      <c r="BC7" s="655"/>
      <c r="BD7" s="655"/>
      <c r="BE7" s="655"/>
      <c r="BF7" s="656"/>
      <c r="BG7" s="657">
        <v>3008551</v>
      </c>
      <c r="BH7" s="658"/>
      <c r="BI7" s="658"/>
      <c r="BJ7" s="658"/>
      <c r="BK7" s="658"/>
      <c r="BL7" s="658"/>
      <c r="BM7" s="658"/>
      <c r="BN7" s="659"/>
      <c r="BO7" s="695">
        <v>41.2</v>
      </c>
      <c r="BP7" s="695"/>
      <c r="BQ7" s="695"/>
      <c r="BR7" s="695"/>
      <c r="BS7" s="696">
        <v>75232</v>
      </c>
      <c r="BT7" s="696"/>
      <c r="BU7" s="696"/>
      <c r="BV7" s="696"/>
      <c r="BW7" s="696"/>
      <c r="BX7" s="696"/>
      <c r="BY7" s="696"/>
      <c r="BZ7" s="696"/>
      <c r="CA7" s="696"/>
      <c r="CB7" s="731"/>
      <c r="CD7" s="654" t="s">
        <v>237</v>
      </c>
      <c r="CE7" s="655"/>
      <c r="CF7" s="655"/>
      <c r="CG7" s="655"/>
      <c r="CH7" s="655"/>
      <c r="CI7" s="655"/>
      <c r="CJ7" s="655"/>
      <c r="CK7" s="655"/>
      <c r="CL7" s="655"/>
      <c r="CM7" s="655"/>
      <c r="CN7" s="655"/>
      <c r="CO7" s="655"/>
      <c r="CP7" s="655"/>
      <c r="CQ7" s="656"/>
      <c r="CR7" s="657">
        <v>2963927</v>
      </c>
      <c r="CS7" s="658"/>
      <c r="CT7" s="658"/>
      <c r="CU7" s="658"/>
      <c r="CV7" s="658"/>
      <c r="CW7" s="658"/>
      <c r="CX7" s="658"/>
      <c r="CY7" s="659"/>
      <c r="CZ7" s="695">
        <v>8.1</v>
      </c>
      <c r="DA7" s="695"/>
      <c r="DB7" s="695"/>
      <c r="DC7" s="695"/>
      <c r="DD7" s="663">
        <v>72047</v>
      </c>
      <c r="DE7" s="658"/>
      <c r="DF7" s="658"/>
      <c r="DG7" s="658"/>
      <c r="DH7" s="658"/>
      <c r="DI7" s="658"/>
      <c r="DJ7" s="658"/>
      <c r="DK7" s="658"/>
      <c r="DL7" s="658"/>
      <c r="DM7" s="658"/>
      <c r="DN7" s="658"/>
      <c r="DO7" s="658"/>
      <c r="DP7" s="659"/>
      <c r="DQ7" s="663">
        <v>2646737</v>
      </c>
      <c r="DR7" s="658"/>
      <c r="DS7" s="658"/>
      <c r="DT7" s="658"/>
      <c r="DU7" s="658"/>
      <c r="DV7" s="658"/>
      <c r="DW7" s="658"/>
      <c r="DX7" s="658"/>
      <c r="DY7" s="658"/>
      <c r="DZ7" s="658"/>
      <c r="EA7" s="658"/>
      <c r="EB7" s="658"/>
      <c r="EC7" s="694"/>
    </row>
    <row r="8" spans="2:143" ht="11.25" customHeight="1" x14ac:dyDescent="0.15">
      <c r="B8" s="654" t="s">
        <v>238</v>
      </c>
      <c r="C8" s="655"/>
      <c r="D8" s="655"/>
      <c r="E8" s="655"/>
      <c r="F8" s="655"/>
      <c r="G8" s="655"/>
      <c r="H8" s="655"/>
      <c r="I8" s="655"/>
      <c r="J8" s="655"/>
      <c r="K8" s="655"/>
      <c r="L8" s="655"/>
      <c r="M8" s="655"/>
      <c r="N8" s="655"/>
      <c r="O8" s="655"/>
      <c r="P8" s="655"/>
      <c r="Q8" s="656"/>
      <c r="R8" s="657">
        <v>16194</v>
      </c>
      <c r="S8" s="658"/>
      <c r="T8" s="658"/>
      <c r="U8" s="658"/>
      <c r="V8" s="658"/>
      <c r="W8" s="658"/>
      <c r="X8" s="658"/>
      <c r="Y8" s="659"/>
      <c r="Z8" s="695">
        <v>0</v>
      </c>
      <c r="AA8" s="695"/>
      <c r="AB8" s="695"/>
      <c r="AC8" s="695"/>
      <c r="AD8" s="696">
        <v>16194</v>
      </c>
      <c r="AE8" s="696"/>
      <c r="AF8" s="696"/>
      <c r="AG8" s="696"/>
      <c r="AH8" s="696"/>
      <c r="AI8" s="696"/>
      <c r="AJ8" s="696"/>
      <c r="AK8" s="696"/>
      <c r="AL8" s="660">
        <v>0.1</v>
      </c>
      <c r="AM8" s="661"/>
      <c r="AN8" s="661"/>
      <c r="AO8" s="697"/>
      <c r="AP8" s="654" t="s">
        <v>239</v>
      </c>
      <c r="AQ8" s="655"/>
      <c r="AR8" s="655"/>
      <c r="AS8" s="655"/>
      <c r="AT8" s="655"/>
      <c r="AU8" s="655"/>
      <c r="AV8" s="655"/>
      <c r="AW8" s="655"/>
      <c r="AX8" s="655"/>
      <c r="AY8" s="655"/>
      <c r="AZ8" s="655"/>
      <c r="BA8" s="655"/>
      <c r="BB8" s="655"/>
      <c r="BC8" s="655"/>
      <c r="BD8" s="655"/>
      <c r="BE8" s="655"/>
      <c r="BF8" s="656"/>
      <c r="BG8" s="657">
        <v>105486</v>
      </c>
      <c r="BH8" s="658"/>
      <c r="BI8" s="658"/>
      <c r="BJ8" s="658"/>
      <c r="BK8" s="658"/>
      <c r="BL8" s="658"/>
      <c r="BM8" s="658"/>
      <c r="BN8" s="659"/>
      <c r="BO8" s="695">
        <v>1.4</v>
      </c>
      <c r="BP8" s="695"/>
      <c r="BQ8" s="695"/>
      <c r="BR8" s="695"/>
      <c r="BS8" s="696" t="s">
        <v>234</v>
      </c>
      <c r="BT8" s="696"/>
      <c r="BU8" s="696"/>
      <c r="BV8" s="696"/>
      <c r="BW8" s="696"/>
      <c r="BX8" s="696"/>
      <c r="BY8" s="696"/>
      <c r="BZ8" s="696"/>
      <c r="CA8" s="696"/>
      <c r="CB8" s="731"/>
      <c r="CD8" s="654" t="s">
        <v>240</v>
      </c>
      <c r="CE8" s="655"/>
      <c r="CF8" s="655"/>
      <c r="CG8" s="655"/>
      <c r="CH8" s="655"/>
      <c r="CI8" s="655"/>
      <c r="CJ8" s="655"/>
      <c r="CK8" s="655"/>
      <c r="CL8" s="655"/>
      <c r="CM8" s="655"/>
      <c r="CN8" s="655"/>
      <c r="CO8" s="655"/>
      <c r="CP8" s="655"/>
      <c r="CQ8" s="656"/>
      <c r="CR8" s="657">
        <v>12171242</v>
      </c>
      <c r="CS8" s="658"/>
      <c r="CT8" s="658"/>
      <c r="CU8" s="658"/>
      <c r="CV8" s="658"/>
      <c r="CW8" s="658"/>
      <c r="CX8" s="658"/>
      <c r="CY8" s="659"/>
      <c r="CZ8" s="695">
        <v>33.4</v>
      </c>
      <c r="DA8" s="695"/>
      <c r="DB8" s="695"/>
      <c r="DC8" s="695"/>
      <c r="DD8" s="663">
        <v>125783</v>
      </c>
      <c r="DE8" s="658"/>
      <c r="DF8" s="658"/>
      <c r="DG8" s="658"/>
      <c r="DH8" s="658"/>
      <c r="DI8" s="658"/>
      <c r="DJ8" s="658"/>
      <c r="DK8" s="658"/>
      <c r="DL8" s="658"/>
      <c r="DM8" s="658"/>
      <c r="DN8" s="658"/>
      <c r="DO8" s="658"/>
      <c r="DP8" s="659"/>
      <c r="DQ8" s="663">
        <v>5246125</v>
      </c>
      <c r="DR8" s="658"/>
      <c r="DS8" s="658"/>
      <c r="DT8" s="658"/>
      <c r="DU8" s="658"/>
      <c r="DV8" s="658"/>
      <c r="DW8" s="658"/>
      <c r="DX8" s="658"/>
      <c r="DY8" s="658"/>
      <c r="DZ8" s="658"/>
      <c r="EA8" s="658"/>
      <c r="EB8" s="658"/>
      <c r="EC8" s="694"/>
    </row>
    <row r="9" spans="2:143" ht="11.25" customHeight="1" x14ac:dyDescent="0.15">
      <c r="B9" s="654" t="s">
        <v>241</v>
      </c>
      <c r="C9" s="655"/>
      <c r="D9" s="655"/>
      <c r="E9" s="655"/>
      <c r="F9" s="655"/>
      <c r="G9" s="655"/>
      <c r="H9" s="655"/>
      <c r="I9" s="655"/>
      <c r="J9" s="655"/>
      <c r="K9" s="655"/>
      <c r="L9" s="655"/>
      <c r="M9" s="655"/>
      <c r="N9" s="655"/>
      <c r="O9" s="655"/>
      <c r="P9" s="655"/>
      <c r="Q9" s="656"/>
      <c r="R9" s="657">
        <v>10826</v>
      </c>
      <c r="S9" s="658"/>
      <c r="T9" s="658"/>
      <c r="U9" s="658"/>
      <c r="V9" s="658"/>
      <c r="W9" s="658"/>
      <c r="X9" s="658"/>
      <c r="Y9" s="659"/>
      <c r="Z9" s="695">
        <v>0</v>
      </c>
      <c r="AA9" s="695"/>
      <c r="AB9" s="695"/>
      <c r="AC9" s="695"/>
      <c r="AD9" s="696">
        <v>10826</v>
      </c>
      <c r="AE9" s="696"/>
      <c r="AF9" s="696"/>
      <c r="AG9" s="696"/>
      <c r="AH9" s="696"/>
      <c r="AI9" s="696"/>
      <c r="AJ9" s="696"/>
      <c r="AK9" s="696"/>
      <c r="AL9" s="660">
        <v>0.1</v>
      </c>
      <c r="AM9" s="661"/>
      <c r="AN9" s="661"/>
      <c r="AO9" s="697"/>
      <c r="AP9" s="654" t="s">
        <v>242</v>
      </c>
      <c r="AQ9" s="655"/>
      <c r="AR9" s="655"/>
      <c r="AS9" s="655"/>
      <c r="AT9" s="655"/>
      <c r="AU9" s="655"/>
      <c r="AV9" s="655"/>
      <c r="AW9" s="655"/>
      <c r="AX9" s="655"/>
      <c r="AY9" s="655"/>
      <c r="AZ9" s="655"/>
      <c r="BA9" s="655"/>
      <c r="BB9" s="655"/>
      <c r="BC9" s="655"/>
      <c r="BD9" s="655"/>
      <c r="BE9" s="655"/>
      <c r="BF9" s="656"/>
      <c r="BG9" s="657">
        <v>2472113</v>
      </c>
      <c r="BH9" s="658"/>
      <c r="BI9" s="658"/>
      <c r="BJ9" s="658"/>
      <c r="BK9" s="658"/>
      <c r="BL9" s="658"/>
      <c r="BM9" s="658"/>
      <c r="BN9" s="659"/>
      <c r="BO9" s="695">
        <v>33.9</v>
      </c>
      <c r="BP9" s="695"/>
      <c r="BQ9" s="695"/>
      <c r="BR9" s="695"/>
      <c r="BS9" s="696" t="s">
        <v>234</v>
      </c>
      <c r="BT9" s="696"/>
      <c r="BU9" s="696"/>
      <c r="BV9" s="696"/>
      <c r="BW9" s="696"/>
      <c r="BX9" s="696"/>
      <c r="BY9" s="696"/>
      <c r="BZ9" s="696"/>
      <c r="CA9" s="696"/>
      <c r="CB9" s="731"/>
      <c r="CD9" s="654" t="s">
        <v>243</v>
      </c>
      <c r="CE9" s="655"/>
      <c r="CF9" s="655"/>
      <c r="CG9" s="655"/>
      <c r="CH9" s="655"/>
      <c r="CI9" s="655"/>
      <c r="CJ9" s="655"/>
      <c r="CK9" s="655"/>
      <c r="CL9" s="655"/>
      <c r="CM9" s="655"/>
      <c r="CN9" s="655"/>
      <c r="CO9" s="655"/>
      <c r="CP9" s="655"/>
      <c r="CQ9" s="656"/>
      <c r="CR9" s="657">
        <v>3301081</v>
      </c>
      <c r="CS9" s="658"/>
      <c r="CT9" s="658"/>
      <c r="CU9" s="658"/>
      <c r="CV9" s="658"/>
      <c r="CW9" s="658"/>
      <c r="CX9" s="658"/>
      <c r="CY9" s="659"/>
      <c r="CZ9" s="695">
        <v>9.1</v>
      </c>
      <c r="DA9" s="695"/>
      <c r="DB9" s="695"/>
      <c r="DC9" s="695"/>
      <c r="DD9" s="663">
        <v>4670</v>
      </c>
      <c r="DE9" s="658"/>
      <c r="DF9" s="658"/>
      <c r="DG9" s="658"/>
      <c r="DH9" s="658"/>
      <c r="DI9" s="658"/>
      <c r="DJ9" s="658"/>
      <c r="DK9" s="658"/>
      <c r="DL9" s="658"/>
      <c r="DM9" s="658"/>
      <c r="DN9" s="658"/>
      <c r="DO9" s="658"/>
      <c r="DP9" s="659"/>
      <c r="DQ9" s="663">
        <v>2888569</v>
      </c>
      <c r="DR9" s="658"/>
      <c r="DS9" s="658"/>
      <c r="DT9" s="658"/>
      <c r="DU9" s="658"/>
      <c r="DV9" s="658"/>
      <c r="DW9" s="658"/>
      <c r="DX9" s="658"/>
      <c r="DY9" s="658"/>
      <c r="DZ9" s="658"/>
      <c r="EA9" s="658"/>
      <c r="EB9" s="658"/>
      <c r="EC9" s="694"/>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245</v>
      </c>
      <c r="S10" s="658"/>
      <c r="T10" s="658"/>
      <c r="U10" s="658"/>
      <c r="V10" s="658"/>
      <c r="W10" s="658"/>
      <c r="X10" s="658"/>
      <c r="Y10" s="659"/>
      <c r="Z10" s="695" t="s">
        <v>234</v>
      </c>
      <c r="AA10" s="695"/>
      <c r="AB10" s="695"/>
      <c r="AC10" s="695"/>
      <c r="AD10" s="696" t="s">
        <v>245</v>
      </c>
      <c r="AE10" s="696"/>
      <c r="AF10" s="696"/>
      <c r="AG10" s="696"/>
      <c r="AH10" s="696"/>
      <c r="AI10" s="696"/>
      <c r="AJ10" s="696"/>
      <c r="AK10" s="696"/>
      <c r="AL10" s="660" t="s">
        <v>234</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166574</v>
      </c>
      <c r="BH10" s="658"/>
      <c r="BI10" s="658"/>
      <c r="BJ10" s="658"/>
      <c r="BK10" s="658"/>
      <c r="BL10" s="658"/>
      <c r="BM10" s="658"/>
      <c r="BN10" s="659"/>
      <c r="BO10" s="695">
        <v>2.2999999999999998</v>
      </c>
      <c r="BP10" s="695"/>
      <c r="BQ10" s="695"/>
      <c r="BR10" s="695"/>
      <c r="BS10" s="696" t="s">
        <v>234</v>
      </c>
      <c r="BT10" s="696"/>
      <c r="BU10" s="696"/>
      <c r="BV10" s="696"/>
      <c r="BW10" s="696"/>
      <c r="BX10" s="696"/>
      <c r="BY10" s="696"/>
      <c r="BZ10" s="696"/>
      <c r="CA10" s="696"/>
      <c r="CB10" s="731"/>
      <c r="CD10" s="654" t="s">
        <v>247</v>
      </c>
      <c r="CE10" s="655"/>
      <c r="CF10" s="655"/>
      <c r="CG10" s="655"/>
      <c r="CH10" s="655"/>
      <c r="CI10" s="655"/>
      <c r="CJ10" s="655"/>
      <c r="CK10" s="655"/>
      <c r="CL10" s="655"/>
      <c r="CM10" s="655"/>
      <c r="CN10" s="655"/>
      <c r="CO10" s="655"/>
      <c r="CP10" s="655"/>
      <c r="CQ10" s="656"/>
      <c r="CR10" s="657">
        <v>34367</v>
      </c>
      <c r="CS10" s="658"/>
      <c r="CT10" s="658"/>
      <c r="CU10" s="658"/>
      <c r="CV10" s="658"/>
      <c r="CW10" s="658"/>
      <c r="CX10" s="658"/>
      <c r="CY10" s="659"/>
      <c r="CZ10" s="695">
        <v>0.1</v>
      </c>
      <c r="DA10" s="695"/>
      <c r="DB10" s="695"/>
      <c r="DC10" s="695"/>
      <c r="DD10" s="663" t="s">
        <v>234</v>
      </c>
      <c r="DE10" s="658"/>
      <c r="DF10" s="658"/>
      <c r="DG10" s="658"/>
      <c r="DH10" s="658"/>
      <c r="DI10" s="658"/>
      <c r="DJ10" s="658"/>
      <c r="DK10" s="658"/>
      <c r="DL10" s="658"/>
      <c r="DM10" s="658"/>
      <c r="DN10" s="658"/>
      <c r="DO10" s="658"/>
      <c r="DP10" s="659"/>
      <c r="DQ10" s="663">
        <v>34347</v>
      </c>
      <c r="DR10" s="658"/>
      <c r="DS10" s="658"/>
      <c r="DT10" s="658"/>
      <c r="DU10" s="658"/>
      <c r="DV10" s="658"/>
      <c r="DW10" s="658"/>
      <c r="DX10" s="658"/>
      <c r="DY10" s="658"/>
      <c r="DZ10" s="658"/>
      <c r="EA10" s="658"/>
      <c r="EB10" s="658"/>
      <c r="EC10" s="694"/>
    </row>
    <row r="11" spans="2:143" ht="11.25" customHeight="1" x14ac:dyDescent="0.15">
      <c r="B11" s="654" t="s">
        <v>248</v>
      </c>
      <c r="C11" s="655"/>
      <c r="D11" s="655"/>
      <c r="E11" s="655"/>
      <c r="F11" s="655"/>
      <c r="G11" s="655"/>
      <c r="H11" s="655"/>
      <c r="I11" s="655"/>
      <c r="J11" s="655"/>
      <c r="K11" s="655"/>
      <c r="L11" s="655"/>
      <c r="M11" s="655"/>
      <c r="N11" s="655"/>
      <c r="O11" s="655"/>
      <c r="P11" s="655"/>
      <c r="Q11" s="656"/>
      <c r="R11" s="657">
        <v>1545774</v>
      </c>
      <c r="S11" s="658"/>
      <c r="T11" s="658"/>
      <c r="U11" s="658"/>
      <c r="V11" s="658"/>
      <c r="W11" s="658"/>
      <c r="X11" s="658"/>
      <c r="Y11" s="659"/>
      <c r="Z11" s="660">
        <v>4</v>
      </c>
      <c r="AA11" s="661"/>
      <c r="AB11" s="661"/>
      <c r="AC11" s="662"/>
      <c r="AD11" s="663">
        <v>1545774</v>
      </c>
      <c r="AE11" s="658"/>
      <c r="AF11" s="658"/>
      <c r="AG11" s="658"/>
      <c r="AH11" s="658"/>
      <c r="AI11" s="658"/>
      <c r="AJ11" s="658"/>
      <c r="AK11" s="659"/>
      <c r="AL11" s="660">
        <v>8.5</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264378</v>
      </c>
      <c r="BH11" s="658"/>
      <c r="BI11" s="658"/>
      <c r="BJ11" s="658"/>
      <c r="BK11" s="658"/>
      <c r="BL11" s="658"/>
      <c r="BM11" s="658"/>
      <c r="BN11" s="659"/>
      <c r="BO11" s="695">
        <v>3.6</v>
      </c>
      <c r="BP11" s="695"/>
      <c r="BQ11" s="695"/>
      <c r="BR11" s="695"/>
      <c r="BS11" s="696">
        <v>75232</v>
      </c>
      <c r="BT11" s="696"/>
      <c r="BU11" s="696"/>
      <c r="BV11" s="696"/>
      <c r="BW11" s="696"/>
      <c r="BX11" s="696"/>
      <c r="BY11" s="696"/>
      <c r="BZ11" s="696"/>
      <c r="CA11" s="696"/>
      <c r="CB11" s="731"/>
      <c r="CD11" s="654" t="s">
        <v>250</v>
      </c>
      <c r="CE11" s="655"/>
      <c r="CF11" s="655"/>
      <c r="CG11" s="655"/>
      <c r="CH11" s="655"/>
      <c r="CI11" s="655"/>
      <c r="CJ11" s="655"/>
      <c r="CK11" s="655"/>
      <c r="CL11" s="655"/>
      <c r="CM11" s="655"/>
      <c r="CN11" s="655"/>
      <c r="CO11" s="655"/>
      <c r="CP11" s="655"/>
      <c r="CQ11" s="656"/>
      <c r="CR11" s="657">
        <v>2821291</v>
      </c>
      <c r="CS11" s="658"/>
      <c r="CT11" s="658"/>
      <c r="CU11" s="658"/>
      <c r="CV11" s="658"/>
      <c r="CW11" s="658"/>
      <c r="CX11" s="658"/>
      <c r="CY11" s="659"/>
      <c r="CZ11" s="695">
        <v>7.7</v>
      </c>
      <c r="DA11" s="695"/>
      <c r="DB11" s="695"/>
      <c r="DC11" s="695"/>
      <c r="DD11" s="663">
        <v>1534520</v>
      </c>
      <c r="DE11" s="658"/>
      <c r="DF11" s="658"/>
      <c r="DG11" s="658"/>
      <c r="DH11" s="658"/>
      <c r="DI11" s="658"/>
      <c r="DJ11" s="658"/>
      <c r="DK11" s="658"/>
      <c r="DL11" s="658"/>
      <c r="DM11" s="658"/>
      <c r="DN11" s="658"/>
      <c r="DO11" s="658"/>
      <c r="DP11" s="659"/>
      <c r="DQ11" s="663">
        <v>998131</v>
      </c>
      <c r="DR11" s="658"/>
      <c r="DS11" s="658"/>
      <c r="DT11" s="658"/>
      <c r="DU11" s="658"/>
      <c r="DV11" s="658"/>
      <c r="DW11" s="658"/>
      <c r="DX11" s="658"/>
      <c r="DY11" s="658"/>
      <c r="DZ11" s="658"/>
      <c r="EA11" s="658"/>
      <c r="EB11" s="658"/>
      <c r="EC11" s="694"/>
    </row>
    <row r="12" spans="2:143" ht="11.25" customHeight="1" x14ac:dyDescent="0.15">
      <c r="B12" s="654" t="s">
        <v>251</v>
      </c>
      <c r="C12" s="655"/>
      <c r="D12" s="655"/>
      <c r="E12" s="655"/>
      <c r="F12" s="655"/>
      <c r="G12" s="655"/>
      <c r="H12" s="655"/>
      <c r="I12" s="655"/>
      <c r="J12" s="655"/>
      <c r="K12" s="655"/>
      <c r="L12" s="655"/>
      <c r="M12" s="655"/>
      <c r="N12" s="655"/>
      <c r="O12" s="655"/>
      <c r="P12" s="655"/>
      <c r="Q12" s="656"/>
      <c r="R12" s="657">
        <v>11420</v>
      </c>
      <c r="S12" s="658"/>
      <c r="T12" s="658"/>
      <c r="U12" s="658"/>
      <c r="V12" s="658"/>
      <c r="W12" s="658"/>
      <c r="X12" s="658"/>
      <c r="Y12" s="659"/>
      <c r="Z12" s="695">
        <v>0</v>
      </c>
      <c r="AA12" s="695"/>
      <c r="AB12" s="695"/>
      <c r="AC12" s="695"/>
      <c r="AD12" s="696">
        <v>11420</v>
      </c>
      <c r="AE12" s="696"/>
      <c r="AF12" s="696"/>
      <c r="AG12" s="696"/>
      <c r="AH12" s="696"/>
      <c r="AI12" s="696"/>
      <c r="AJ12" s="696"/>
      <c r="AK12" s="696"/>
      <c r="AL12" s="660">
        <v>0.1</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3192658</v>
      </c>
      <c r="BH12" s="658"/>
      <c r="BI12" s="658"/>
      <c r="BJ12" s="658"/>
      <c r="BK12" s="658"/>
      <c r="BL12" s="658"/>
      <c r="BM12" s="658"/>
      <c r="BN12" s="659"/>
      <c r="BO12" s="695">
        <v>43.7</v>
      </c>
      <c r="BP12" s="695"/>
      <c r="BQ12" s="695"/>
      <c r="BR12" s="695"/>
      <c r="BS12" s="696" t="s">
        <v>234</v>
      </c>
      <c r="BT12" s="696"/>
      <c r="BU12" s="696"/>
      <c r="BV12" s="696"/>
      <c r="BW12" s="696"/>
      <c r="BX12" s="696"/>
      <c r="BY12" s="696"/>
      <c r="BZ12" s="696"/>
      <c r="CA12" s="696"/>
      <c r="CB12" s="731"/>
      <c r="CD12" s="654" t="s">
        <v>253</v>
      </c>
      <c r="CE12" s="655"/>
      <c r="CF12" s="655"/>
      <c r="CG12" s="655"/>
      <c r="CH12" s="655"/>
      <c r="CI12" s="655"/>
      <c r="CJ12" s="655"/>
      <c r="CK12" s="655"/>
      <c r="CL12" s="655"/>
      <c r="CM12" s="655"/>
      <c r="CN12" s="655"/>
      <c r="CO12" s="655"/>
      <c r="CP12" s="655"/>
      <c r="CQ12" s="656"/>
      <c r="CR12" s="657">
        <v>2313869</v>
      </c>
      <c r="CS12" s="658"/>
      <c r="CT12" s="658"/>
      <c r="CU12" s="658"/>
      <c r="CV12" s="658"/>
      <c r="CW12" s="658"/>
      <c r="CX12" s="658"/>
      <c r="CY12" s="659"/>
      <c r="CZ12" s="695">
        <v>6.3</v>
      </c>
      <c r="DA12" s="695"/>
      <c r="DB12" s="695"/>
      <c r="DC12" s="695"/>
      <c r="DD12" s="663">
        <v>626937</v>
      </c>
      <c r="DE12" s="658"/>
      <c r="DF12" s="658"/>
      <c r="DG12" s="658"/>
      <c r="DH12" s="658"/>
      <c r="DI12" s="658"/>
      <c r="DJ12" s="658"/>
      <c r="DK12" s="658"/>
      <c r="DL12" s="658"/>
      <c r="DM12" s="658"/>
      <c r="DN12" s="658"/>
      <c r="DO12" s="658"/>
      <c r="DP12" s="659"/>
      <c r="DQ12" s="663">
        <v>1198913</v>
      </c>
      <c r="DR12" s="658"/>
      <c r="DS12" s="658"/>
      <c r="DT12" s="658"/>
      <c r="DU12" s="658"/>
      <c r="DV12" s="658"/>
      <c r="DW12" s="658"/>
      <c r="DX12" s="658"/>
      <c r="DY12" s="658"/>
      <c r="DZ12" s="658"/>
      <c r="EA12" s="658"/>
      <c r="EB12" s="658"/>
      <c r="EC12" s="694"/>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234</v>
      </c>
      <c r="S13" s="658"/>
      <c r="T13" s="658"/>
      <c r="U13" s="658"/>
      <c r="V13" s="658"/>
      <c r="W13" s="658"/>
      <c r="X13" s="658"/>
      <c r="Y13" s="659"/>
      <c r="Z13" s="695" t="s">
        <v>234</v>
      </c>
      <c r="AA13" s="695"/>
      <c r="AB13" s="695"/>
      <c r="AC13" s="695"/>
      <c r="AD13" s="696" t="s">
        <v>234</v>
      </c>
      <c r="AE13" s="696"/>
      <c r="AF13" s="696"/>
      <c r="AG13" s="696"/>
      <c r="AH13" s="696"/>
      <c r="AI13" s="696"/>
      <c r="AJ13" s="696"/>
      <c r="AK13" s="696"/>
      <c r="AL13" s="660" t="s">
        <v>234</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3173793</v>
      </c>
      <c r="BH13" s="658"/>
      <c r="BI13" s="658"/>
      <c r="BJ13" s="658"/>
      <c r="BK13" s="658"/>
      <c r="BL13" s="658"/>
      <c r="BM13" s="658"/>
      <c r="BN13" s="659"/>
      <c r="BO13" s="695">
        <v>43.5</v>
      </c>
      <c r="BP13" s="695"/>
      <c r="BQ13" s="695"/>
      <c r="BR13" s="695"/>
      <c r="BS13" s="696" t="s">
        <v>234</v>
      </c>
      <c r="BT13" s="696"/>
      <c r="BU13" s="696"/>
      <c r="BV13" s="696"/>
      <c r="BW13" s="696"/>
      <c r="BX13" s="696"/>
      <c r="BY13" s="696"/>
      <c r="BZ13" s="696"/>
      <c r="CA13" s="696"/>
      <c r="CB13" s="731"/>
      <c r="CD13" s="654" t="s">
        <v>256</v>
      </c>
      <c r="CE13" s="655"/>
      <c r="CF13" s="655"/>
      <c r="CG13" s="655"/>
      <c r="CH13" s="655"/>
      <c r="CI13" s="655"/>
      <c r="CJ13" s="655"/>
      <c r="CK13" s="655"/>
      <c r="CL13" s="655"/>
      <c r="CM13" s="655"/>
      <c r="CN13" s="655"/>
      <c r="CO13" s="655"/>
      <c r="CP13" s="655"/>
      <c r="CQ13" s="656"/>
      <c r="CR13" s="657">
        <v>3084599</v>
      </c>
      <c r="CS13" s="658"/>
      <c r="CT13" s="658"/>
      <c r="CU13" s="658"/>
      <c r="CV13" s="658"/>
      <c r="CW13" s="658"/>
      <c r="CX13" s="658"/>
      <c r="CY13" s="659"/>
      <c r="CZ13" s="695">
        <v>8.5</v>
      </c>
      <c r="DA13" s="695"/>
      <c r="DB13" s="695"/>
      <c r="DC13" s="695"/>
      <c r="DD13" s="663">
        <v>1087993</v>
      </c>
      <c r="DE13" s="658"/>
      <c r="DF13" s="658"/>
      <c r="DG13" s="658"/>
      <c r="DH13" s="658"/>
      <c r="DI13" s="658"/>
      <c r="DJ13" s="658"/>
      <c r="DK13" s="658"/>
      <c r="DL13" s="658"/>
      <c r="DM13" s="658"/>
      <c r="DN13" s="658"/>
      <c r="DO13" s="658"/>
      <c r="DP13" s="659"/>
      <c r="DQ13" s="663">
        <v>2411518</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1485</v>
      </c>
      <c r="S14" s="658"/>
      <c r="T14" s="658"/>
      <c r="U14" s="658"/>
      <c r="V14" s="658"/>
      <c r="W14" s="658"/>
      <c r="X14" s="658"/>
      <c r="Y14" s="659"/>
      <c r="Z14" s="695">
        <v>0</v>
      </c>
      <c r="AA14" s="695"/>
      <c r="AB14" s="695"/>
      <c r="AC14" s="695"/>
      <c r="AD14" s="696">
        <v>1485</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239084</v>
      </c>
      <c r="BH14" s="658"/>
      <c r="BI14" s="658"/>
      <c r="BJ14" s="658"/>
      <c r="BK14" s="658"/>
      <c r="BL14" s="658"/>
      <c r="BM14" s="658"/>
      <c r="BN14" s="659"/>
      <c r="BO14" s="695">
        <v>3.3</v>
      </c>
      <c r="BP14" s="695"/>
      <c r="BQ14" s="695"/>
      <c r="BR14" s="695"/>
      <c r="BS14" s="696" t="s">
        <v>234</v>
      </c>
      <c r="BT14" s="696"/>
      <c r="BU14" s="696"/>
      <c r="BV14" s="696"/>
      <c r="BW14" s="696"/>
      <c r="BX14" s="696"/>
      <c r="BY14" s="696"/>
      <c r="BZ14" s="696"/>
      <c r="CA14" s="696"/>
      <c r="CB14" s="731"/>
      <c r="CD14" s="654" t="s">
        <v>259</v>
      </c>
      <c r="CE14" s="655"/>
      <c r="CF14" s="655"/>
      <c r="CG14" s="655"/>
      <c r="CH14" s="655"/>
      <c r="CI14" s="655"/>
      <c r="CJ14" s="655"/>
      <c r="CK14" s="655"/>
      <c r="CL14" s="655"/>
      <c r="CM14" s="655"/>
      <c r="CN14" s="655"/>
      <c r="CO14" s="655"/>
      <c r="CP14" s="655"/>
      <c r="CQ14" s="656"/>
      <c r="CR14" s="657">
        <v>1546686</v>
      </c>
      <c r="CS14" s="658"/>
      <c r="CT14" s="658"/>
      <c r="CU14" s="658"/>
      <c r="CV14" s="658"/>
      <c r="CW14" s="658"/>
      <c r="CX14" s="658"/>
      <c r="CY14" s="659"/>
      <c r="CZ14" s="695">
        <v>4.2</v>
      </c>
      <c r="DA14" s="695"/>
      <c r="DB14" s="695"/>
      <c r="DC14" s="695"/>
      <c r="DD14" s="663">
        <v>45018</v>
      </c>
      <c r="DE14" s="658"/>
      <c r="DF14" s="658"/>
      <c r="DG14" s="658"/>
      <c r="DH14" s="658"/>
      <c r="DI14" s="658"/>
      <c r="DJ14" s="658"/>
      <c r="DK14" s="658"/>
      <c r="DL14" s="658"/>
      <c r="DM14" s="658"/>
      <c r="DN14" s="658"/>
      <c r="DO14" s="658"/>
      <c r="DP14" s="659"/>
      <c r="DQ14" s="663">
        <v>1373688</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234</v>
      </c>
      <c r="S15" s="658"/>
      <c r="T15" s="658"/>
      <c r="U15" s="658"/>
      <c r="V15" s="658"/>
      <c r="W15" s="658"/>
      <c r="X15" s="658"/>
      <c r="Y15" s="659"/>
      <c r="Z15" s="695" t="s">
        <v>245</v>
      </c>
      <c r="AA15" s="695"/>
      <c r="AB15" s="695"/>
      <c r="AC15" s="695"/>
      <c r="AD15" s="696" t="s">
        <v>234</v>
      </c>
      <c r="AE15" s="696"/>
      <c r="AF15" s="696"/>
      <c r="AG15" s="696"/>
      <c r="AH15" s="696"/>
      <c r="AI15" s="696"/>
      <c r="AJ15" s="696"/>
      <c r="AK15" s="696"/>
      <c r="AL15" s="660" t="s">
        <v>234</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572490</v>
      </c>
      <c r="BH15" s="658"/>
      <c r="BI15" s="658"/>
      <c r="BJ15" s="658"/>
      <c r="BK15" s="658"/>
      <c r="BL15" s="658"/>
      <c r="BM15" s="658"/>
      <c r="BN15" s="659"/>
      <c r="BO15" s="695">
        <v>7.8</v>
      </c>
      <c r="BP15" s="695"/>
      <c r="BQ15" s="695"/>
      <c r="BR15" s="695"/>
      <c r="BS15" s="696" t="s">
        <v>234</v>
      </c>
      <c r="BT15" s="696"/>
      <c r="BU15" s="696"/>
      <c r="BV15" s="696"/>
      <c r="BW15" s="696"/>
      <c r="BX15" s="696"/>
      <c r="BY15" s="696"/>
      <c r="BZ15" s="696"/>
      <c r="CA15" s="696"/>
      <c r="CB15" s="731"/>
      <c r="CD15" s="654" t="s">
        <v>262</v>
      </c>
      <c r="CE15" s="655"/>
      <c r="CF15" s="655"/>
      <c r="CG15" s="655"/>
      <c r="CH15" s="655"/>
      <c r="CI15" s="655"/>
      <c r="CJ15" s="655"/>
      <c r="CK15" s="655"/>
      <c r="CL15" s="655"/>
      <c r="CM15" s="655"/>
      <c r="CN15" s="655"/>
      <c r="CO15" s="655"/>
      <c r="CP15" s="655"/>
      <c r="CQ15" s="656"/>
      <c r="CR15" s="657">
        <v>4948965</v>
      </c>
      <c r="CS15" s="658"/>
      <c r="CT15" s="658"/>
      <c r="CU15" s="658"/>
      <c r="CV15" s="658"/>
      <c r="CW15" s="658"/>
      <c r="CX15" s="658"/>
      <c r="CY15" s="659"/>
      <c r="CZ15" s="695">
        <v>13.6</v>
      </c>
      <c r="DA15" s="695"/>
      <c r="DB15" s="695"/>
      <c r="DC15" s="695"/>
      <c r="DD15" s="663">
        <v>3073672</v>
      </c>
      <c r="DE15" s="658"/>
      <c r="DF15" s="658"/>
      <c r="DG15" s="658"/>
      <c r="DH15" s="658"/>
      <c r="DI15" s="658"/>
      <c r="DJ15" s="658"/>
      <c r="DK15" s="658"/>
      <c r="DL15" s="658"/>
      <c r="DM15" s="658"/>
      <c r="DN15" s="658"/>
      <c r="DO15" s="658"/>
      <c r="DP15" s="659"/>
      <c r="DQ15" s="663">
        <v>1925800</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26083</v>
      </c>
      <c r="S16" s="658"/>
      <c r="T16" s="658"/>
      <c r="U16" s="658"/>
      <c r="V16" s="658"/>
      <c r="W16" s="658"/>
      <c r="X16" s="658"/>
      <c r="Y16" s="659"/>
      <c r="Z16" s="695">
        <v>0.1</v>
      </c>
      <c r="AA16" s="695"/>
      <c r="AB16" s="695"/>
      <c r="AC16" s="695"/>
      <c r="AD16" s="696">
        <v>26083</v>
      </c>
      <c r="AE16" s="696"/>
      <c r="AF16" s="696"/>
      <c r="AG16" s="696"/>
      <c r="AH16" s="696"/>
      <c r="AI16" s="696"/>
      <c r="AJ16" s="696"/>
      <c r="AK16" s="696"/>
      <c r="AL16" s="660">
        <v>0.1</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234</v>
      </c>
      <c r="BH16" s="658"/>
      <c r="BI16" s="658"/>
      <c r="BJ16" s="658"/>
      <c r="BK16" s="658"/>
      <c r="BL16" s="658"/>
      <c r="BM16" s="658"/>
      <c r="BN16" s="659"/>
      <c r="BO16" s="695" t="s">
        <v>234</v>
      </c>
      <c r="BP16" s="695"/>
      <c r="BQ16" s="695"/>
      <c r="BR16" s="695"/>
      <c r="BS16" s="696" t="s">
        <v>245</v>
      </c>
      <c r="BT16" s="696"/>
      <c r="BU16" s="696"/>
      <c r="BV16" s="696"/>
      <c r="BW16" s="696"/>
      <c r="BX16" s="696"/>
      <c r="BY16" s="696"/>
      <c r="BZ16" s="696"/>
      <c r="CA16" s="696"/>
      <c r="CB16" s="731"/>
      <c r="CD16" s="654" t="s">
        <v>265</v>
      </c>
      <c r="CE16" s="655"/>
      <c r="CF16" s="655"/>
      <c r="CG16" s="655"/>
      <c r="CH16" s="655"/>
      <c r="CI16" s="655"/>
      <c r="CJ16" s="655"/>
      <c r="CK16" s="655"/>
      <c r="CL16" s="655"/>
      <c r="CM16" s="655"/>
      <c r="CN16" s="655"/>
      <c r="CO16" s="655"/>
      <c r="CP16" s="655"/>
      <c r="CQ16" s="656"/>
      <c r="CR16" s="657">
        <v>124418</v>
      </c>
      <c r="CS16" s="658"/>
      <c r="CT16" s="658"/>
      <c r="CU16" s="658"/>
      <c r="CV16" s="658"/>
      <c r="CW16" s="658"/>
      <c r="CX16" s="658"/>
      <c r="CY16" s="659"/>
      <c r="CZ16" s="695">
        <v>0.3</v>
      </c>
      <c r="DA16" s="695"/>
      <c r="DB16" s="695"/>
      <c r="DC16" s="695"/>
      <c r="DD16" s="663" t="s">
        <v>234</v>
      </c>
      <c r="DE16" s="658"/>
      <c r="DF16" s="658"/>
      <c r="DG16" s="658"/>
      <c r="DH16" s="658"/>
      <c r="DI16" s="658"/>
      <c r="DJ16" s="658"/>
      <c r="DK16" s="658"/>
      <c r="DL16" s="658"/>
      <c r="DM16" s="658"/>
      <c r="DN16" s="658"/>
      <c r="DO16" s="658"/>
      <c r="DP16" s="659"/>
      <c r="DQ16" s="663">
        <v>123618</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96884</v>
      </c>
      <c r="S17" s="658"/>
      <c r="T17" s="658"/>
      <c r="U17" s="658"/>
      <c r="V17" s="658"/>
      <c r="W17" s="658"/>
      <c r="X17" s="658"/>
      <c r="Y17" s="659"/>
      <c r="Z17" s="695">
        <v>0.3</v>
      </c>
      <c r="AA17" s="695"/>
      <c r="AB17" s="695"/>
      <c r="AC17" s="695"/>
      <c r="AD17" s="696">
        <v>96884</v>
      </c>
      <c r="AE17" s="696"/>
      <c r="AF17" s="696"/>
      <c r="AG17" s="696"/>
      <c r="AH17" s="696"/>
      <c r="AI17" s="696"/>
      <c r="AJ17" s="696"/>
      <c r="AK17" s="696"/>
      <c r="AL17" s="660">
        <v>0.5</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234</v>
      </c>
      <c r="BH17" s="658"/>
      <c r="BI17" s="658"/>
      <c r="BJ17" s="658"/>
      <c r="BK17" s="658"/>
      <c r="BL17" s="658"/>
      <c r="BM17" s="658"/>
      <c r="BN17" s="659"/>
      <c r="BO17" s="695" t="s">
        <v>234</v>
      </c>
      <c r="BP17" s="695"/>
      <c r="BQ17" s="695"/>
      <c r="BR17" s="695"/>
      <c r="BS17" s="696" t="s">
        <v>234</v>
      </c>
      <c r="BT17" s="696"/>
      <c r="BU17" s="696"/>
      <c r="BV17" s="696"/>
      <c r="BW17" s="696"/>
      <c r="BX17" s="696"/>
      <c r="BY17" s="696"/>
      <c r="BZ17" s="696"/>
      <c r="CA17" s="696"/>
      <c r="CB17" s="731"/>
      <c r="CD17" s="654" t="s">
        <v>268</v>
      </c>
      <c r="CE17" s="655"/>
      <c r="CF17" s="655"/>
      <c r="CG17" s="655"/>
      <c r="CH17" s="655"/>
      <c r="CI17" s="655"/>
      <c r="CJ17" s="655"/>
      <c r="CK17" s="655"/>
      <c r="CL17" s="655"/>
      <c r="CM17" s="655"/>
      <c r="CN17" s="655"/>
      <c r="CO17" s="655"/>
      <c r="CP17" s="655"/>
      <c r="CQ17" s="656"/>
      <c r="CR17" s="657">
        <v>2924377</v>
      </c>
      <c r="CS17" s="658"/>
      <c r="CT17" s="658"/>
      <c r="CU17" s="658"/>
      <c r="CV17" s="658"/>
      <c r="CW17" s="658"/>
      <c r="CX17" s="658"/>
      <c r="CY17" s="659"/>
      <c r="CZ17" s="695">
        <v>8</v>
      </c>
      <c r="DA17" s="695"/>
      <c r="DB17" s="695"/>
      <c r="DC17" s="695"/>
      <c r="DD17" s="663" t="s">
        <v>245</v>
      </c>
      <c r="DE17" s="658"/>
      <c r="DF17" s="658"/>
      <c r="DG17" s="658"/>
      <c r="DH17" s="658"/>
      <c r="DI17" s="658"/>
      <c r="DJ17" s="658"/>
      <c r="DK17" s="658"/>
      <c r="DL17" s="658"/>
      <c r="DM17" s="658"/>
      <c r="DN17" s="658"/>
      <c r="DO17" s="658"/>
      <c r="DP17" s="659"/>
      <c r="DQ17" s="663">
        <v>2924377</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47305</v>
      </c>
      <c r="S18" s="658"/>
      <c r="T18" s="658"/>
      <c r="U18" s="658"/>
      <c r="V18" s="658"/>
      <c r="W18" s="658"/>
      <c r="X18" s="658"/>
      <c r="Y18" s="659"/>
      <c r="Z18" s="695">
        <v>0.1</v>
      </c>
      <c r="AA18" s="695"/>
      <c r="AB18" s="695"/>
      <c r="AC18" s="695"/>
      <c r="AD18" s="696">
        <v>47305</v>
      </c>
      <c r="AE18" s="696"/>
      <c r="AF18" s="696"/>
      <c r="AG18" s="696"/>
      <c r="AH18" s="696"/>
      <c r="AI18" s="696"/>
      <c r="AJ18" s="696"/>
      <c r="AK18" s="696"/>
      <c r="AL18" s="660">
        <v>0.3</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234</v>
      </c>
      <c r="BH18" s="658"/>
      <c r="BI18" s="658"/>
      <c r="BJ18" s="658"/>
      <c r="BK18" s="658"/>
      <c r="BL18" s="658"/>
      <c r="BM18" s="658"/>
      <c r="BN18" s="659"/>
      <c r="BO18" s="695" t="s">
        <v>234</v>
      </c>
      <c r="BP18" s="695"/>
      <c r="BQ18" s="695"/>
      <c r="BR18" s="695"/>
      <c r="BS18" s="696" t="s">
        <v>234</v>
      </c>
      <c r="BT18" s="696"/>
      <c r="BU18" s="696"/>
      <c r="BV18" s="696"/>
      <c r="BW18" s="696"/>
      <c r="BX18" s="696"/>
      <c r="BY18" s="696"/>
      <c r="BZ18" s="696"/>
      <c r="CA18" s="696"/>
      <c r="CB18" s="731"/>
      <c r="CD18" s="654" t="s">
        <v>271</v>
      </c>
      <c r="CE18" s="655"/>
      <c r="CF18" s="655"/>
      <c r="CG18" s="655"/>
      <c r="CH18" s="655"/>
      <c r="CI18" s="655"/>
      <c r="CJ18" s="655"/>
      <c r="CK18" s="655"/>
      <c r="CL18" s="655"/>
      <c r="CM18" s="655"/>
      <c r="CN18" s="655"/>
      <c r="CO18" s="655"/>
      <c r="CP18" s="655"/>
      <c r="CQ18" s="656"/>
      <c r="CR18" s="657" t="s">
        <v>245</v>
      </c>
      <c r="CS18" s="658"/>
      <c r="CT18" s="658"/>
      <c r="CU18" s="658"/>
      <c r="CV18" s="658"/>
      <c r="CW18" s="658"/>
      <c r="CX18" s="658"/>
      <c r="CY18" s="659"/>
      <c r="CZ18" s="695" t="s">
        <v>234</v>
      </c>
      <c r="DA18" s="695"/>
      <c r="DB18" s="695"/>
      <c r="DC18" s="695"/>
      <c r="DD18" s="663" t="s">
        <v>234</v>
      </c>
      <c r="DE18" s="658"/>
      <c r="DF18" s="658"/>
      <c r="DG18" s="658"/>
      <c r="DH18" s="658"/>
      <c r="DI18" s="658"/>
      <c r="DJ18" s="658"/>
      <c r="DK18" s="658"/>
      <c r="DL18" s="658"/>
      <c r="DM18" s="658"/>
      <c r="DN18" s="658"/>
      <c r="DO18" s="658"/>
      <c r="DP18" s="659"/>
      <c r="DQ18" s="663" t="s">
        <v>245</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46004</v>
      </c>
      <c r="S19" s="658"/>
      <c r="T19" s="658"/>
      <c r="U19" s="658"/>
      <c r="V19" s="658"/>
      <c r="W19" s="658"/>
      <c r="X19" s="658"/>
      <c r="Y19" s="659"/>
      <c r="Z19" s="695">
        <v>0.1</v>
      </c>
      <c r="AA19" s="695"/>
      <c r="AB19" s="695"/>
      <c r="AC19" s="695"/>
      <c r="AD19" s="696">
        <v>46004</v>
      </c>
      <c r="AE19" s="696"/>
      <c r="AF19" s="696"/>
      <c r="AG19" s="696"/>
      <c r="AH19" s="696"/>
      <c r="AI19" s="696"/>
      <c r="AJ19" s="696"/>
      <c r="AK19" s="696"/>
      <c r="AL19" s="660">
        <v>0.3</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285390</v>
      </c>
      <c r="BH19" s="658"/>
      <c r="BI19" s="658"/>
      <c r="BJ19" s="658"/>
      <c r="BK19" s="658"/>
      <c r="BL19" s="658"/>
      <c r="BM19" s="658"/>
      <c r="BN19" s="659"/>
      <c r="BO19" s="695">
        <v>3.9</v>
      </c>
      <c r="BP19" s="695"/>
      <c r="BQ19" s="695"/>
      <c r="BR19" s="695"/>
      <c r="BS19" s="696" t="s">
        <v>234</v>
      </c>
      <c r="BT19" s="696"/>
      <c r="BU19" s="696"/>
      <c r="BV19" s="696"/>
      <c r="BW19" s="696"/>
      <c r="BX19" s="696"/>
      <c r="BY19" s="696"/>
      <c r="BZ19" s="696"/>
      <c r="CA19" s="696"/>
      <c r="CB19" s="731"/>
      <c r="CD19" s="654" t="s">
        <v>274</v>
      </c>
      <c r="CE19" s="655"/>
      <c r="CF19" s="655"/>
      <c r="CG19" s="655"/>
      <c r="CH19" s="655"/>
      <c r="CI19" s="655"/>
      <c r="CJ19" s="655"/>
      <c r="CK19" s="655"/>
      <c r="CL19" s="655"/>
      <c r="CM19" s="655"/>
      <c r="CN19" s="655"/>
      <c r="CO19" s="655"/>
      <c r="CP19" s="655"/>
      <c r="CQ19" s="656"/>
      <c r="CR19" s="657" t="s">
        <v>245</v>
      </c>
      <c r="CS19" s="658"/>
      <c r="CT19" s="658"/>
      <c r="CU19" s="658"/>
      <c r="CV19" s="658"/>
      <c r="CW19" s="658"/>
      <c r="CX19" s="658"/>
      <c r="CY19" s="659"/>
      <c r="CZ19" s="695" t="s">
        <v>234</v>
      </c>
      <c r="DA19" s="695"/>
      <c r="DB19" s="695"/>
      <c r="DC19" s="695"/>
      <c r="DD19" s="663" t="s">
        <v>234</v>
      </c>
      <c r="DE19" s="658"/>
      <c r="DF19" s="658"/>
      <c r="DG19" s="658"/>
      <c r="DH19" s="658"/>
      <c r="DI19" s="658"/>
      <c r="DJ19" s="658"/>
      <c r="DK19" s="658"/>
      <c r="DL19" s="658"/>
      <c r="DM19" s="658"/>
      <c r="DN19" s="658"/>
      <c r="DO19" s="658"/>
      <c r="DP19" s="659"/>
      <c r="DQ19" s="663" t="s">
        <v>234</v>
      </c>
      <c r="DR19" s="658"/>
      <c r="DS19" s="658"/>
      <c r="DT19" s="658"/>
      <c r="DU19" s="658"/>
      <c r="DV19" s="658"/>
      <c r="DW19" s="658"/>
      <c r="DX19" s="658"/>
      <c r="DY19" s="658"/>
      <c r="DZ19" s="658"/>
      <c r="EA19" s="658"/>
      <c r="EB19" s="658"/>
      <c r="EC19" s="694"/>
    </row>
    <row r="20" spans="2:133" ht="11.25" customHeight="1" x14ac:dyDescent="0.15">
      <c r="B20" s="732" t="s">
        <v>275</v>
      </c>
      <c r="C20" s="733"/>
      <c r="D20" s="733"/>
      <c r="E20" s="733"/>
      <c r="F20" s="733"/>
      <c r="G20" s="733"/>
      <c r="H20" s="733"/>
      <c r="I20" s="733"/>
      <c r="J20" s="733"/>
      <c r="K20" s="733"/>
      <c r="L20" s="733"/>
      <c r="M20" s="733"/>
      <c r="N20" s="733"/>
      <c r="O20" s="733"/>
      <c r="P20" s="733"/>
      <c r="Q20" s="734"/>
      <c r="R20" s="657">
        <v>1301</v>
      </c>
      <c r="S20" s="658"/>
      <c r="T20" s="658"/>
      <c r="U20" s="658"/>
      <c r="V20" s="658"/>
      <c r="W20" s="658"/>
      <c r="X20" s="658"/>
      <c r="Y20" s="659"/>
      <c r="Z20" s="695">
        <v>0</v>
      </c>
      <c r="AA20" s="695"/>
      <c r="AB20" s="695"/>
      <c r="AC20" s="695"/>
      <c r="AD20" s="696">
        <v>1301</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285390</v>
      </c>
      <c r="BH20" s="658"/>
      <c r="BI20" s="658"/>
      <c r="BJ20" s="658"/>
      <c r="BK20" s="658"/>
      <c r="BL20" s="658"/>
      <c r="BM20" s="658"/>
      <c r="BN20" s="659"/>
      <c r="BO20" s="695">
        <v>3.9</v>
      </c>
      <c r="BP20" s="695"/>
      <c r="BQ20" s="695"/>
      <c r="BR20" s="695"/>
      <c r="BS20" s="696" t="s">
        <v>234</v>
      </c>
      <c r="BT20" s="696"/>
      <c r="BU20" s="696"/>
      <c r="BV20" s="696"/>
      <c r="BW20" s="696"/>
      <c r="BX20" s="696"/>
      <c r="BY20" s="696"/>
      <c r="BZ20" s="696"/>
      <c r="CA20" s="696"/>
      <c r="CB20" s="731"/>
      <c r="CD20" s="654" t="s">
        <v>277</v>
      </c>
      <c r="CE20" s="655"/>
      <c r="CF20" s="655"/>
      <c r="CG20" s="655"/>
      <c r="CH20" s="655"/>
      <c r="CI20" s="655"/>
      <c r="CJ20" s="655"/>
      <c r="CK20" s="655"/>
      <c r="CL20" s="655"/>
      <c r="CM20" s="655"/>
      <c r="CN20" s="655"/>
      <c r="CO20" s="655"/>
      <c r="CP20" s="655"/>
      <c r="CQ20" s="656"/>
      <c r="CR20" s="657">
        <v>36452884</v>
      </c>
      <c r="CS20" s="658"/>
      <c r="CT20" s="658"/>
      <c r="CU20" s="658"/>
      <c r="CV20" s="658"/>
      <c r="CW20" s="658"/>
      <c r="CX20" s="658"/>
      <c r="CY20" s="659"/>
      <c r="CZ20" s="695">
        <v>100</v>
      </c>
      <c r="DA20" s="695"/>
      <c r="DB20" s="695"/>
      <c r="DC20" s="695"/>
      <c r="DD20" s="663">
        <v>6570640</v>
      </c>
      <c r="DE20" s="658"/>
      <c r="DF20" s="658"/>
      <c r="DG20" s="658"/>
      <c r="DH20" s="658"/>
      <c r="DI20" s="658"/>
      <c r="DJ20" s="658"/>
      <c r="DK20" s="658"/>
      <c r="DL20" s="658"/>
      <c r="DM20" s="658"/>
      <c r="DN20" s="658"/>
      <c r="DO20" s="658"/>
      <c r="DP20" s="659"/>
      <c r="DQ20" s="663">
        <v>21989885</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10077507</v>
      </c>
      <c r="S21" s="658"/>
      <c r="T21" s="658"/>
      <c r="U21" s="658"/>
      <c r="V21" s="658"/>
      <c r="W21" s="658"/>
      <c r="X21" s="658"/>
      <c r="Y21" s="659"/>
      <c r="Z21" s="695">
        <v>26.3</v>
      </c>
      <c r="AA21" s="695"/>
      <c r="AB21" s="695"/>
      <c r="AC21" s="695"/>
      <c r="AD21" s="696">
        <v>9045925</v>
      </c>
      <c r="AE21" s="696"/>
      <c r="AF21" s="696"/>
      <c r="AG21" s="696"/>
      <c r="AH21" s="696"/>
      <c r="AI21" s="696"/>
      <c r="AJ21" s="696"/>
      <c r="AK21" s="696"/>
      <c r="AL21" s="660">
        <v>49.7</v>
      </c>
      <c r="AM21" s="661"/>
      <c r="AN21" s="661"/>
      <c r="AO21" s="697"/>
      <c r="AP21" s="654" t="s">
        <v>279</v>
      </c>
      <c r="AQ21" s="735"/>
      <c r="AR21" s="735"/>
      <c r="AS21" s="735"/>
      <c r="AT21" s="735"/>
      <c r="AU21" s="735"/>
      <c r="AV21" s="735"/>
      <c r="AW21" s="735"/>
      <c r="AX21" s="735"/>
      <c r="AY21" s="735"/>
      <c r="AZ21" s="735"/>
      <c r="BA21" s="735"/>
      <c r="BB21" s="735"/>
      <c r="BC21" s="735"/>
      <c r="BD21" s="735"/>
      <c r="BE21" s="735"/>
      <c r="BF21" s="736"/>
      <c r="BG21" s="657">
        <v>26835</v>
      </c>
      <c r="BH21" s="658"/>
      <c r="BI21" s="658"/>
      <c r="BJ21" s="658"/>
      <c r="BK21" s="658"/>
      <c r="BL21" s="658"/>
      <c r="BM21" s="658"/>
      <c r="BN21" s="659"/>
      <c r="BO21" s="695">
        <v>0.4</v>
      </c>
      <c r="BP21" s="695"/>
      <c r="BQ21" s="695"/>
      <c r="BR21" s="695"/>
      <c r="BS21" s="696" t="s">
        <v>234</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9045925</v>
      </c>
      <c r="S22" s="658"/>
      <c r="T22" s="658"/>
      <c r="U22" s="658"/>
      <c r="V22" s="658"/>
      <c r="W22" s="658"/>
      <c r="X22" s="658"/>
      <c r="Y22" s="659"/>
      <c r="Z22" s="695">
        <v>23.6</v>
      </c>
      <c r="AA22" s="695"/>
      <c r="AB22" s="695"/>
      <c r="AC22" s="695"/>
      <c r="AD22" s="696">
        <v>9045925</v>
      </c>
      <c r="AE22" s="696"/>
      <c r="AF22" s="696"/>
      <c r="AG22" s="696"/>
      <c r="AH22" s="696"/>
      <c r="AI22" s="696"/>
      <c r="AJ22" s="696"/>
      <c r="AK22" s="696"/>
      <c r="AL22" s="660">
        <v>49.7</v>
      </c>
      <c r="AM22" s="661"/>
      <c r="AN22" s="661"/>
      <c r="AO22" s="697"/>
      <c r="AP22" s="654" t="s">
        <v>281</v>
      </c>
      <c r="AQ22" s="735"/>
      <c r="AR22" s="735"/>
      <c r="AS22" s="735"/>
      <c r="AT22" s="735"/>
      <c r="AU22" s="735"/>
      <c r="AV22" s="735"/>
      <c r="AW22" s="735"/>
      <c r="AX22" s="735"/>
      <c r="AY22" s="735"/>
      <c r="AZ22" s="735"/>
      <c r="BA22" s="735"/>
      <c r="BB22" s="735"/>
      <c r="BC22" s="735"/>
      <c r="BD22" s="735"/>
      <c r="BE22" s="735"/>
      <c r="BF22" s="736"/>
      <c r="BG22" s="657" t="s">
        <v>234</v>
      </c>
      <c r="BH22" s="658"/>
      <c r="BI22" s="658"/>
      <c r="BJ22" s="658"/>
      <c r="BK22" s="658"/>
      <c r="BL22" s="658"/>
      <c r="BM22" s="658"/>
      <c r="BN22" s="659"/>
      <c r="BO22" s="695" t="s">
        <v>234</v>
      </c>
      <c r="BP22" s="695"/>
      <c r="BQ22" s="695"/>
      <c r="BR22" s="695"/>
      <c r="BS22" s="696" t="s">
        <v>234</v>
      </c>
      <c r="BT22" s="696"/>
      <c r="BU22" s="696"/>
      <c r="BV22" s="696"/>
      <c r="BW22" s="696"/>
      <c r="BX22" s="696"/>
      <c r="BY22" s="696"/>
      <c r="BZ22" s="696"/>
      <c r="CA22" s="696"/>
      <c r="CB22" s="731"/>
      <c r="CD22" s="715" t="s">
        <v>282</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283</v>
      </c>
      <c r="C23" s="655"/>
      <c r="D23" s="655"/>
      <c r="E23" s="655"/>
      <c r="F23" s="655"/>
      <c r="G23" s="655"/>
      <c r="H23" s="655"/>
      <c r="I23" s="655"/>
      <c r="J23" s="655"/>
      <c r="K23" s="655"/>
      <c r="L23" s="655"/>
      <c r="M23" s="655"/>
      <c r="N23" s="655"/>
      <c r="O23" s="655"/>
      <c r="P23" s="655"/>
      <c r="Q23" s="656"/>
      <c r="R23" s="657">
        <v>1031550</v>
      </c>
      <c r="S23" s="658"/>
      <c r="T23" s="658"/>
      <c r="U23" s="658"/>
      <c r="V23" s="658"/>
      <c r="W23" s="658"/>
      <c r="X23" s="658"/>
      <c r="Y23" s="659"/>
      <c r="Z23" s="695">
        <v>2.7</v>
      </c>
      <c r="AA23" s="695"/>
      <c r="AB23" s="695"/>
      <c r="AC23" s="695"/>
      <c r="AD23" s="696" t="s">
        <v>234</v>
      </c>
      <c r="AE23" s="696"/>
      <c r="AF23" s="696"/>
      <c r="AG23" s="696"/>
      <c r="AH23" s="696"/>
      <c r="AI23" s="696"/>
      <c r="AJ23" s="696"/>
      <c r="AK23" s="696"/>
      <c r="AL23" s="660" t="s">
        <v>245</v>
      </c>
      <c r="AM23" s="661"/>
      <c r="AN23" s="661"/>
      <c r="AO23" s="697"/>
      <c r="AP23" s="654" t="s">
        <v>284</v>
      </c>
      <c r="AQ23" s="735"/>
      <c r="AR23" s="735"/>
      <c r="AS23" s="735"/>
      <c r="AT23" s="735"/>
      <c r="AU23" s="735"/>
      <c r="AV23" s="735"/>
      <c r="AW23" s="735"/>
      <c r="AX23" s="735"/>
      <c r="AY23" s="735"/>
      <c r="AZ23" s="735"/>
      <c r="BA23" s="735"/>
      <c r="BB23" s="735"/>
      <c r="BC23" s="735"/>
      <c r="BD23" s="735"/>
      <c r="BE23" s="735"/>
      <c r="BF23" s="736"/>
      <c r="BG23" s="657">
        <v>258555</v>
      </c>
      <c r="BH23" s="658"/>
      <c r="BI23" s="658"/>
      <c r="BJ23" s="658"/>
      <c r="BK23" s="658"/>
      <c r="BL23" s="658"/>
      <c r="BM23" s="658"/>
      <c r="BN23" s="659"/>
      <c r="BO23" s="695">
        <v>3.5</v>
      </c>
      <c r="BP23" s="695"/>
      <c r="BQ23" s="695"/>
      <c r="BR23" s="695"/>
      <c r="BS23" s="696" t="s">
        <v>234</v>
      </c>
      <c r="BT23" s="696"/>
      <c r="BU23" s="696"/>
      <c r="BV23" s="696"/>
      <c r="BW23" s="696"/>
      <c r="BX23" s="696"/>
      <c r="BY23" s="696"/>
      <c r="BZ23" s="696"/>
      <c r="CA23" s="696"/>
      <c r="CB23" s="731"/>
      <c r="CD23" s="715" t="s">
        <v>222</v>
      </c>
      <c r="CE23" s="716"/>
      <c r="CF23" s="716"/>
      <c r="CG23" s="716"/>
      <c r="CH23" s="716"/>
      <c r="CI23" s="716"/>
      <c r="CJ23" s="716"/>
      <c r="CK23" s="716"/>
      <c r="CL23" s="716"/>
      <c r="CM23" s="716"/>
      <c r="CN23" s="716"/>
      <c r="CO23" s="716"/>
      <c r="CP23" s="716"/>
      <c r="CQ23" s="717"/>
      <c r="CR23" s="715" t="s">
        <v>285</v>
      </c>
      <c r="CS23" s="716"/>
      <c r="CT23" s="716"/>
      <c r="CU23" s="716"/>
      <c r="CV23" s="716"/>
      <c r="CW23" s="716"/>
      <c r="CX23" s="716"/>
      <c r="CY23" s="717"/>
      <c r="CZ23" s="715" t="s">
        <v>286</v>
      </c>
      <c r="DA23" s="716"/>
      <c r="DB23" s="716"/>
      <c r="DC23" s="717"/>
      <c r="DD23" s="715" t="s">
        <v>287</v>
      </c>
      <c r="DE23" s="716"/>
      <c r="DF23" s="716"/>
      <c r="DG23" s="716"/>
      <c r="DH23" s="716"/>
      <c r="DI23" s="716"/>
      <c r="DJ23" s="716"/>
      <c r="DK23" s="717"/>
      <c r="DL23" s="747" t="s">
        <v>288</v>
      </c>
      <c r="DM23" s="748"/>
      <c r="DN23" s="748"/>
      <c r="DO23" s="748"/>
      <c r="DP23" s="748"/>
      <c r="DQ23" s="748"/>
      <c r="DR23" s="748"/>
      <c r="DS23" s="748"/>
      <c r="DT23" s="748"/>
      <c r="DU23" s="748"/>
      <c r="DV23" s="749"/>
      <c r="DW23" s="715" t="s">
        <v>289</v>
      </c>
      <c r="DX23" s="716"/>
      <c r="DY23" s="716"/>
      <c r="DZ23" s="716"/>
      <c r="EA23" s="716"/>
      <c r="EB23" s="716"/>
      <c r="EC23" s="717"/>
    </row>
    <row r="24" spans="2:133" ht="11.25" customHeight="1" x14ac:dyDescent="0.15">
      <c r="B24" s="654" t="s">
        <v>290</v>
      </c>
      <c r="C24" s="655"/>
      <c r="D24" s="655"/>
      <c r="E24" s="655"/>
      <c r="F24" s="655"/>
      <c r="G24" s="655"/>
      <c r="H24" s="655"/>
      <c r="I24" s="655"/>
      <c r="J24" s="655"/>
      <c r="K24" s="655"/>
      <c r="L24" s="655"/>
      <c r="M24" s="655"/>
      <c r="N24" s="655"/>
      <c r="O24" s="655"/>
      <c r="P24" s="655"/>
      <c r="Q24" s="656"/>
      <c r="R24" s="657">
        <v>32</v>
      </c>
      <c r="S24" s="658"/>
      <c r="T24" s="658"/>
      <c r="U24" s="658"/>
      <c r="V24" s="658"/>
      <c r="W24" s="658"/>
      <c r="X24" s="658"/>
      <c r="Y24" s="659"/>
      <c r="Z24" s="695">
        <v>0</v>
      </c>
      <c r="AA24" s="695"/>
      <c r="AB24" s="695"/>
      <c r="AC24" s="695"/>
      <c r="AD24" s="696" t="s">
        <v>245</v>
      </c>
      <c r="AE24" s="696"/>
      <c r="AF24" s="696"/>
      <c r="AG24" s="696"/>
      <c r="AH24" s="696"/>
      <c r="AI24" s="696"/>
      <c r="AJ24" s="696"/>
      <c r="AK24" s="696"/>
      <c r="AL24" s="660" t="s">
        <v>234</v>
      </c>
      <c r="AM24" s="661"/>
      <c r="AN24" s="661"/>
      <c r="AO24" s="697"/>
      <c r="AP24" s="654" t="s">
        <v>291</v>
      </c>
      <c r="AQ24" s="735"/>
      <c r="AR24" s="735"/>
      <c r="AS24" s="735"/>
      <c r="AT24" s="735"/>
      <c r="AU24" s="735"/>
      <c r="AV24" s="735"/>
      <c r="AW24" s="735"/>
      <c r="AX24" s="735"/>
      <c r="AY24" s="735"/>
      <c r="AZ24" s="735"/>
      <c r="BA24" s="735"/>
      <c r="BB24" s="735"/>
      <c r="BC24" s="735"/>
      <c r="BD24" s="735"/>
      <c r="BE24" s="735"/>
      <c r="BF24" s="736"/>
      <c r="BG24" s="657" t="s">
        <v>245</v>
      </c>
      <c r="BH24" s="658"/>
      <c r="BI24" s="658"/>
      <c r="BJ24" s="658"/>
      <c r="BK24" s="658"/>
      <c r="BL24" s="658"/>
      <c r="BM24" s="658"/>
      <c r="BN24" s="659"/>
      <c r="BO24" s="695" t="s">
        <v>234</v>
      </c>
      <c r="BP24" s="695"/>
      <c r="BQ24" s="695"/>
      <c r="BR24" s="695"/>
      <c r="BS24" s="696" t="s">
        <v>234</v>
      </c>
      <c r="BT24" s="696"/>
      <c r="BU24" s="696"/>
      <c r="BV24" s="696"/>
      <c r="BW24" s="696"/>
      <c r="BX24" s="696"/>
      <c r="BY24" s="696"/>
      <c r="BZ24" s="696"/>
      <c r="CA24" s="696"/>
      <c r="CB24" s="731"/>
      <c r="CD24" s="712" t="s">
        <v>292</v>
      </c>
      <c r="CE24" s="713"/>
      <c r="CF24" s="713"/>
      <c r="CG24" s="713"/>
      <c r="CH24" s="713"/>
      <c r="CI24" s="713"/>
      <c r="CJ24" s="713"/>
      <c r="CK24" s="713"/>
      <c r="CL24" s="713"/>
      <c r="CM24" s="713"/>
      <c r="CN24" s="713"/>
      <c r="CO24" s="713"/>
      <c r="CP24" s="713"/>
      <c r="CQ24" s="714"/>
      <c r="CR24" s="709">
        <v>14648161</v>
      </c>
      <c r="CS24" s="710"/>
      <c r="CT24" s="710"/>
      <c r="CU24" s="710"/>
      <c r="CV24" s="710"/>
      <c r="CW24" s="710"/>
      <c r="CX24" s="710"/>
      <c r="CY24" s="738"/>
      <c r="CZ24" s="739">
        <v>40.200000000000003</v>
      </c>
      <c r="DA24" s="721"/>
      <c r="DB24" s="721"/>
      <c r="DC24" s="741"/>
      <c r="DD24" s="737">
        <v>8627356</v>
      </c>
      <c r="DE24" s="710"/>
      <c r="DF24" s="710"/>
      <c r="DG24" s="710"/>
      <c r="DH24" s="710"/>
      <c r="DI24" s="710"/>
      <c r="DJ24" s="710"/>
      <c r="DK24" s="738"/>
      <c r="DL24" s="737">
        <v>7885492</v>
      </c>
      <c r="DM24" s="710"/>
      <c r="DN24" s="710"/>
      <c r="DO24" s="710"/>
      <c r="DP24" s="710"/>
      <c r="DQ24" s="710"/>
      <c r="DR24" s="710"/>
      <c r="DS24" s="710"/>
      <c r="DT24" s="710"/>
      <c r="DU24" s="710"/>
      <c r="DV24" s="738"/>
      <c r="DW24" s="739">
        <v>42.7</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19509206</v>
      </c>
      <c r="S25" s="658"/>
      <c r="T25" s="658"/>
      <c r="U25" s="658"/>
      <c r="V25" s="658"/>
      <c r="W25" s="658"/>
      <c r="X25" s="658"/>
      <c r="Y25" s="659"/>
      <c r="Z25" s="695">
        <v>50.8</v>
      </c>
      <c r="AA25" s="695"/>
      <c r="AB25" s="695"/>
      <c r="AC25" s="695"/>
      <c r="AD25" s="696">
        <v>18143837</v>
      </c>
      <c r="AE25" s="696"/>
      <c r="AF25" s="696"/>
      <c r="AG25" s="696"/>
      <c r="AH25" s="696"/>
      <c r="AI25" s="696"/>
      <c r="AJ25" s="696"/>
      <c r="AK25" s="696"/>
      <c r="AL25" s="660">
        <v>99.6</v>
      </c>
      <c r="AM25" s="661"/>
      <c r="AN25" s="661"/>
      <c r="AO25" s="697"/>
      <c r="AP25" s="654" t="s">
        <v>294</v>
      </c>
      <c r="AQ25" s="735"/>
      <c r="AR25" s="735"/>
      <c r="AS25" s="735"/>
      <c r="AT25" s="735"/>
      <c r="AU25" s="735"/>
      <c r="AV25" s="735"/>
      <c r="AW25" s="735"/>
      <c r="AX25" s="735"/>
      <c r="AY25" s="735"/>
      <c r="AZ25" s="735"/>
      <c r="BA25" s="735"/>
      <c r="BB25" s="735"/>
      <c r="BC25" s="735"/>
      <c r="BD25" s="735"/>
      <c r="BE25" s="735"/>
      <c r="BF25" s="736"/>
      <c r="BG25" s="657" t="s">
        <v>234</v>
      </c>
      <c r="BH25" s="658"/>
      <c r="BI25" s="658"/>
      <c r="BJ25" s="658"/>
      <c r="BK25" s="658"/>
      <c r="BL25" s="658"/>
      <c r="BM25" s="658"/>
      <c r="BN25" s="659"/>
      <c r="BO25" s="695" t="s">
        <v>245</v>
      </c>
      <c r="BP25" s="695"/>
      <c r="BQ25" s="695"/>
      <c r="BR25" s="695"/>
      <c r="BS25" s="696" t="s">
        <v>245</v>
      </c>
      <c r="BT25" s="696"/>
      <c r="BU25" s="696"/>
      <c r="BV25" s="696"/>
      <c r="BW25" s="696"/>
      <c r="BX25" s="696"/>
      <c r="BY25" s="696"/>
      <c r="BZ25" s="696"/>
      <c r="CA25" s="696"/>
      <c r="CB25" s="731"/>
      <c r="CD25" s="654" t="s">
        <v>295</v>
      </c>
      <c r="CE25" s="655"/>
      <c r="CF25" s="655"/>
      <c r="CG25" s="655"/>
      <c r="CH25" s="655"/>
      <c r="CI25" s="655"/>
      <c r="CJ25" s="655"/>
      <c r="CK25" s="655"/>
      <c r="CL25" s="655"/>
      <c r="CM25" s="655"/>
      <c r="CN25" s="655"/>
      <c r="CO25" s="655"/>
      <c r="CP25" s="655"/>
      <c r="CQ25" s="656"/>
      <c r="CR25" s="657">
        <v>3236046</v>
      </c>
      <c r="CS25" s="670"/>
      <c r="CT25" s="670"/>
      <c r="CU25" s="670"/>
      <c r="CV25" s="670"/>
      <c r="CW25" s="670"/>
      <c r="CX25" s="670"/>
      <c r="CY25" s="671"/>
      <c r="CZ25" s="660">
        <v>8.9</v>
      </c>
      <c r="DA25" s="672"/>
      <c r="DB25" s="672"/>
      <c r="DC25" s="673"/>
      <c r="DD25" s="663">
        <v>2976362</v>
      </c>
      <c r="DE25" s="670"/>
      <c r="DF25" s="670"/>
      <c r="DG25" s="670"/>
      <c r="DH25" s="670"/>
      <c r="DI25" s="670"/>
      <c r="DJ25" s="670"/>
      <c r="DK25" s="671"/>
      <c r="DL25" s="663">
        <v>2934918</v>
      </c>
      <c r="DM25" s="670"/>
      <c r="DN25" s="670"/>
      <c r="DO25" s="670"/>
      <c r="DP25" s="670"/>
      <c r="DQ25" s="670"/>
      <c r="DR25" s="670"/>
      <c r="DS25" s="670"/>
      <c r="DT25" s="670"/>
      <c r="DU25" s="670"/>
      <c r="DV25" s="671"/>
      <c r="DW25" s="660">
        <v>15.9</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8228</v>
      </c>
      <c r="S26" s="658"/>
      <c r="T26" s="658"/>
      <c r="U26" s="658"/>
      <c r="V26" s="658"/>
      <c r="W26" s="658"/>
      <c r="X26" s="658"/>
      <c r="Y26" s="659"/>
      <c r="Z26" s="695">
        <v>0</v>
      </c>
      <c r="AA26" s="695"/>
      <c r="AB26" s="695"/>
      <c r="AC26" s="695"/>
      <c r="AD26" s="696">
        <v>8228</v>
      </c>
      <c r="AE26" s="696"/>
      <c r="AF26" s="696"/>
      <c r="AG26" s="696"/>
      <c r="AH26" s="696"/>
      <c r="AI26" s="696"/>
      <c r="AJ26" s="696"/>
      <c r="AK26" s="696"/>
      <c r="AL26" s="660">
        <v>0</v>
      </c>
      <c r="AM26" s="661"/>
      <c r="AN26" s="661"/>
      <c r="AO26" s="697"/>
      <c r="AP26" s="654" t="s">
        <v>297</v>
      </c>
      <c r="AQ26" s="735"/>
      <c r="AR26" s="735"/>
      <c r="AS26" s="735"/>
      <c r="AT26" s="735"/>
      <c r="AU26" s="735"/>
      <c r="AV26" s="735"/>
      <c r="AW26" s="735"/>
      <c r="AX26" s="735"/>
      <c r="AY26" s="735"/>
      <c r="AZ26" s="735"/>
      <c r="BA26" s="735"/>
      <c r="BB26" s="735"/>
      <c r="BC26" s="735"/>
      <c r="BD26" s="735"/>
      <c r="BE26" s="735"/>
      <c r="BF26" s="736"/>
      <c r="BG26" s="657" t="s">
        <v>234</v>
      </c>
      <c r="BH26" s="658"/>
      <c r="BI26" s="658"/>
      <c r="BJ26" s="658"/>
      <c r="BK26" s="658"/>
      <c r="BL26" s="658"/>
      <c r="BM26" s="658"/>
      <c r="BN26" s="659"/>
      <c r="BO26" s="695" t="s">
        <v>234</v>
      </c>
      <c r="BP26" s="695"/>
      <c r="BQ26" s="695"/>
      <c r="BR26" s="695"/>
      <c r="BS26" s="696" t="s">
        <v>245</v>
      </c>
      <c r="BT26" s="696"/>
      <c r="BU26" s="696"/>
      <c r="BV26" s="696"/>
      <c r="BW26" s="696"/>
      <c r="BX26" s="696"/>
      <c r="BY26" s="696"/>
      <c r="BZ26" s="696"/>
      <c r="CA26" s="696"/>
      <c r="CB26" s="731"/>
      <c r="CD26" s="654" t="s">
        <v>298</v>
      </c>
      <c r="CE26" s="655"/>
      <c r="CF26" s="655"/>
      <c r="CG26" s="655"/>
      <c r="CH26" s="655"/>
      <c r="CI26" s="655"/>
      <c r="CJ26" s="655"/>
      <c r="CK26" s="655"/>
      <c r="CL26" s="655"/>
      <c r="CM26" s="655"/>
      <c r="CN26" s="655"/>
      <c r="CO26" s="655"/>
      <c r="CP26" s="655"/>
      <c r="CQ26" s="656"/>
      <c r="CR26" s="657">
        <v>1900763</v>
      </c>
      <c r="CS26" s="658"/>
      <c r="CT26" s="658"/>
      <c r="CU26" s="658"/>
      <c r="CV26" s="658"/>
      <c r="CW26" s="658"/>
      <c r="CX26" s="658"/>
      <c r="CY26" s="659"/>
      <c r="CZ26" s="660">
        <v>5.2</v>
      </c>
      <c r="DA26" s="672"/>
      <c r="DB26" s="672"/>
      <c r="DC26" s="673"/>
      <c r="DD26" s="663">
        <v>1793187</v>
      </c>
      <c r="DE26" s="658"/>
      <c r="DF26" s="658"/>
      <c r="DG26" s="658"/>
      <c r="DH26" s="658"/>
      <c r="DI26" s="658"/>
      <c r="DJ26" s="658"/>
      <c r="DK26" s="659"/>
      <c r="DL26" s="663" t="s">
        <v>234</v>
      </c>
      <c r="DM26" s="658"/>
      <c r="DN26" s="658"/>
      <c r="DO26" s="658"/>
      <c r="DP26" s="658"/>
      <c r="DQ26" s="658"/>
      <c r="DR26" s="658"/>
      <c r="DS26" s="658"/>
      <c r="DT26" s="658"/>
      <c r="DU26" s="658"/>
      <c r="DV26" s="659"/>
      <c r="DW26" s="660" t="s">
        <v>245</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112943</v>
      </c>
      <c r="S27" s="658"/>
      <c r="T27" s="658"/>
      <c r="U27" s="658"/>
      <c r="V27" s="658"/>
      <c r="W27" s="658"/>
      <c r="X27" s="658"/>
      <c r="Y27" s="659"/>
      <c r="Z27" s="695">
        <v>0.3</v>
      </c>
      <c r="AA27" s="695"/>
      <c r="AB27" s="695"/>
      <c r="AC27" s="695"/>
      <c r="AD27" s="696">
        <v>4076</v>
      </c>
      <c r="AE27" s="696"/>
      <c r="AF27" s="696"/>
      <c r="AG27" s="696"/>
      <c r="AH27" s="696"/>
      <c r="AI27" s="696"/>
      <c r="AJ27" s="696"/>
      <c r="AK27" s="696"/>
      <c r="AL27" s="660">
        <v>0</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7298173</v>
      </c>
      <c r="BH27" s="658"/>
      <c r="BI27" s="658"/>
      <c r="BJ27" s="658"/>
      <c r="BK27" s="658"/>
      <c r="BL27" s="658"/>
      <c r="BM27" s="658"/>
      <c r="BN27" s="659"/>
      <c r="BO27" s="695">
        <v>100</v>
      </c>
      <c r="BP27" s="695"/>
      <c r="BQ27" s="695"/>
      <c r="BR27" s="695"/>
      <c r="BS27" s="696">
        <v>75232</v>
      </c>
      <c r="BT27" s="696"/>
      <c r="BU27" s="696"/>
      <c r="BV27" s="696"/>
      <c r="BW27" s="696"/>
      <c r="BX27" s="696"/>
      <c r="BY27" s="696"/>
      <c r="BZ27" s="696"/>
      <c r="CA27" s="696"/>
      <c r="CB27" s="731"/>
      <c r="CD27" s="654" t="s">
        <v>301</v>
      </c>
      <c r="CE27" s="655"/>
      <c r="CF27" s="655"/>
      <c r="CG27" s="655"/>
      <c r="CH27" s="655"/>
      <c r="CI27" s="655"/>
      <c r="CJ27" s="655"/>
      <c r="CK27" s="655"/>
      <c r="CL27" s="655"/>
      <c r="CM27" s="655"/>
      <c r="CN27" s="655"/>
      <c r="CO27" s="655"/>
      <c r="CP27" s="655"/>
      <c r="CQ27" s="656"/>
      <c r="CR27" s="657">
        <v>8487738</v>
      </c>
      <c r="CS27" s="670"/>
      <c r="CT27" s="670"/>
      <c r="CU27" s="670"/>
      <c r="CV27" s="670"/>
      <c r="CW27" s="670"/>
      <c r="CX27" s="670"/>
      <c r="CY27" s="671"/>
      <c r="CZ27" s="660">
        <v>23.3</v>
      </c>
      <c r="DA27" s="672"/>
      <c r="DB27" s="672"/>
      <c r="DC27" s="673"/>
      <c r="DD27" s="663">
        <v>2726617</v>
      </c>
      <c r="DE27" s="670"/>
      <c r="DF27" s="670"/>
      <c r="DG27" s="670"/>
      <c r="DH27" s="670"/>
      <c r="DI27" s="670"/>
      <c r="DJ27" s="670"/>
      <c r="DK27" s="671"/>
      <c r="DL27" s="663">
        <v>2026197</v>
      </c>
      <c r="DM27" s="670"/>
      <c r="DN27" s="670"/>
      <c r="DO27" s="670"/>
      <c r="DP27" s="670"/>
      <c r="DQ27" s="670"/>
      <c r="DR27" s="670"/>
      <c r="DS27" s="670"/>
      <c r="DT27" s="670"/>
      <c r="DU27" s="670"/>
      <c r="DV27" s="671"/>
      <c r="DW27" s="660">
        <v>11</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185417</v>
      </c>
      <c r="S28" s="658"/>
      <c r="T28" s="658"/>
      <c r="U28" s="658"/>
      <c r="V28" s="658"/>
      <c r="W28" s="658"/>
      <c r="X28" s="658"/>
      <c r="Y28" s="659"/>
      <c r="Z28" s="695">
        <v>0.5</v>
      </c>
      <c r="AA28" s="695"/>
      <c r="AB28" s="695"/>
      <c r="AC28" s="695"/>
      <c r="AD28" s="696">
        <v>47161</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2924377</v>
      </c>
      <c r="CS28" s="658"/>
      <c r="CT28" s="658"/>
      <c r="CU28" s="658"/>
      <c r="CV28" s="658"/>
      <c r="CW28" s="658"/>
      <c r="CX28" s="658"/>
      <c r="CY28" s="659"/>
      <c r="CZ28" s="660">
        <v>8</v>
      </c>
      <c r="DA28" s="672"/>
      <c r="DB28" s="672"/>
      <c r="DC28" s="673"/>
      <c r="DD28" s="663">
        <v>2924377</v>
      </c>
      <c r="DE28" s="658"/>
      <c r="DF28" s="658"/>
      <c r="DG28" s="658"/>
      <c r="DH28" s="658"/>
      <c r="DI28" s="658"/>
      <c r="DJ28" s="658"/>
      <c r="DK28" s="659"/>
      <c r="DL28" s="663">
        <v>2924377</v>
      </c>
      <c r="DM28" s="658"/>
      <c r="DN28" s="658"/>
      <c r="DO28" s="658"/>
      <c r="DP28" s="658"/>
      <c r="DQ28" s="658"/>
      <c r="DR28" s="658"/>
      <c r="DS28" s="658"/>
      <c r="DT28" s="658"/>
      <c r="DU28" s="658"/>
      <c r="DV28" s="659"/>
      <c r="DW28" s="660">
        <v>15.8</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43163</v>
      </c>
      <c r="S29" s="658"/>
      <c r="T29" s="658"/>
      <c r="U29" s="658"/>
      <c r="V29" s="658"/>
      <c r="W29" s="658"/>
      <c r="X29" s="658"/>
      <c r="Y29" s="659"/>
      <c r="Z29" s="695">
        <v>0.1</v>
      </c>
      <c r="AA29" s="695"/>
      <c r="AB29" s="695"/>
      <c r="AC29" s="695"/>
      <c r="AD29" s="696">
        <v>3177</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305</v>
      </c>
      <c r="CE29" s="677"/>
      <c r="CF29" s="654" t="s">
        <v>306</v>
      </c>
      <c r="CG29" s="655"/>
      <c r="CH29" s="655"/>
      <c r="CI29" s="655"/>
      <c r="CJ29" s="655"/>
      <c r="CK29" s="655"/>
      <c r="CL29" s="655"/>
      <c r="CM29" s="655"/>
      <c r="CN29" s="655"/>
      <c r="CO29" s="655"/>
      <c r="CP29" s="655"/>
      <c r="CQ29" s="656"/>
      <c r="CR29" s="657">
        <v>2924187</v>
      </c>
      <c r="CS29" s="670"/>
      <c r="CT29" s="670"/>
      <c r="CU29" s="670"/>
      <c r="CV29" s="670"/>
      <c r="CW29" s="670"/>
      <c r="CX29" s="670"/>
      <c r="CY29" s="671"/>
      <c r="CZ29" s="660">
        <v>8</v>
      </c>
      <c r="DA29" s="672"/>
      <c r="DB29" s="672"/>
      <c r="DC29" s="673"/>
      <c r="DD29" s="663">
        <v>2924187</v>
      </c>
      <c r="DE29" s="670"/>
      <c r="DF29" s="670"/>
      <c r="DG29" s="670"/>
      <c r="DH29" s="670"/>
      <c r="DI29" s="670"/>
      <c r="DJ29" s="670"/>
      <c r="DK29" s="671"/>
      <c r="DL29" s="663">
        <v>2924187</v>
      </c>
      <c r="DM29" s="670"/>
      <c r="DN29" s="670"/>
      <c r="DO29" s="670"/>
      <c r="DP29" s="670"/>
      <c r="DQ29" s="670"/>
      <c r="DR29" s="670"/>
      <c r="DS29" s="670"/>
      <c r="DT29" s="670"/>
      <c r="DU29" s="670"/>
      <c r="DV29" s="671"/>
      <c r="DW29" s="660">
        <v>15.8</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7105984</v>
      </c>
      <c r="S30" s="658"/>
      <c r="T30" s="658"/>
      <c r="U30" s="658"/>
      <c r="V30" s="658"/>
      <c r="W30" s="658"/>
      <c r="X30" s="658"/>
      <c r="Y30" s="659"/>
      <c r="Z30" s="695">
        <v>18.5</v>
      </c>
      <c r="AA30" s="695"/>
      <c r="AB30" s="695"/>
      <c r="AC30" s="695"/>
      <c r="AD30" s="696" t="s">
        <v>234</v>
      </c>
      <c r="AE30" s="696"/>
      <c r="AF30" s="696"/>
      <c r="AG30" s="696"/>
      <c r="AH30" s="696"/>
      <c r="AI30" s="696"/>
      <c r="AJ30" s="696"/>
      <c r="AK30" s="696"/>
      <c r="AL30" s="660" t="s">
        <v>234</v>
      </c>
      <c r="AM30" s="661"/>
      <c r="AN30" s="661"/>
      <c r="AO30" s="697"/>
      <c r="AP30" s="715" t="s">
        <v>222</v>
      </c>
      <c r="AQ30" s="716"/>
      <c r="AR30" s="716"/>
      <c r="AS30" s="716"/>
      <c r="AT30" s="716"/>
      <c r="AU30" s="716"/>
      <c r="AV30" s="716"/>
      <c r="AW30" s="716"/>
      <c r="AX30" s="716"/>
      <c r="AY30" s="716"/>
      <c r="AZ30" s="716"/>
      <c r="BA30" s="716"/>
      <c r="BB30" s="716"/>
      <c r="BC30" s="716"/>
      <c r="BD30" s="716"/>
      <c r="BE30" s="716"/>
      <c r="BF30" s="717"/>
      <c r="BG30" s="715" t="s">
        <v>308</v>
      </c>
      <c r="BH30" s="729"/>
      <c r="BI30" s="729"/>
      <c r="BJ30" s="729"/>
      <c r="BK30" s="729"/>
      <c r="BL30" s="729"/>
      <c r="BM30" s="729"/>
      <c r="BN30" s="729"/>
      <c r="BO30" s="729"/>
      <c r="BP30" s="729"/>
      <c r="BQ30" s="730"/>
      <c r="BR30" s="715" t="s">
        <v>309</v>
      </c>
      <c r="BS30" s="729"/>
      <c r="BT30" s="729"/>
      <c r="BU30" s="729"/>
      <c r="BV30" s="729"/>
      <c r="BW30" s="729"/>
      <c r="BX30" s="729"/>
      <c r="BY30" s="729"/>
      <c r="BZ30" s="729"/>
      <c r="CA30" s="729"/>
      <c r="CB30" s="730"/>
      <c r="CD30" s="678"/>
      <c r="CE30" s="679"/>
      <c r="CF30" s="654" t="s">
        <v>310</v>
      </c>
      <c r="CG30" s="655"/>
      <c r="CH30" s="655"/>
      <c r="CI30" s="655"/>
      <c r="CJ30" s="655"/>
      <c r="CK30" s="655"/>
      <c r="CL30" s="655"/>
      <c r="CM30" s="655"/>
      <c r="CN30" s="655"/>
      <c r="CO30" s="655"/>
      <c r="CP30" s="655"/>
      <c r="CQ30" s="656"/>
      <c r="CR30" s="657">
        <v>2799331</v>
      </c>
      <c r="CS30" s="658"/>
      <c r="CT30" s="658"/>
      <c r="CU30" s="658"/>
      <c r="CV30" s="658"/>
      <c r="CW30" s="658"/>
      <c r="CX30" s="658"/>
      <c r="CY30" s="659"/>
      <c r="CZ30" s="660">
        <v>7.7</v>
      </c>
      <c r="DA30" s="672"/>
      <c r="DB30" s="672"/>
      <c r="DC30" s="673"/>
      <c r="DD30" s="663">
        <v>2799331</v>
      </c>
      <c r="DE30" s="658"/>
      <c r="DF30" s="658"/>
      <c r="DG30" s="658"/>
      <c r="DH30" s="658"/>
      <c r="DI30" s="658"/>
      <c r="DJ30" s="658"/>
      <c r="DK30" s="659"/>
      <c r="DL30" s="663">
        <v>2799331</v>
      </c>
      <c r="DM30" s="658"/>
      <c r="DN30" s="658"/>
      <c r="DO30" s="658"/>
      <c r="DP30" s="658"/>
      <c r="DQ30" s="658"/>
      <c r="DR30" s="658"/>
      <c r="DS30" s="658"/>
      <c r="DT30" s="658"/>
      <c r="DU30" s="658"/>
      <c r="DV30" s="659"/>
      <c r="DW30" s="660">
        <v>15.2</v>
      </c>
      <c r="DX30" s="672"/>
      <c r="DY30" s="672"/>
      <c r="DZ30" s="672"/>
      <c r="EA30" s="672"/>
      <c r="EB30" s="672"/>
      <c r="EC30" s="684"/>
    </row>
    <row r="31" spans="2:133" ht="11.25" customHeight="1" x14ac:dyDescent="0.15">
      <c r="B31" s="732" t="s">
        <v>311</v>
      </c>
      <c r="C31" s="733"/>
      <c r="D31" s="733"/>
      <c r="E31" s="733"/>
      <c r="F31" s="733"/>
      <c r="G31" s="733"/>
      <c r="H31" s="733"/>
      <c r="I31" s="733"/>
      <c r="J31" s="733"/>
      <c r="K31" s="733"/>
      <c r="L31" s="733"/>
      <c r="M31" s="733"/>
      <c r="N31" s="733"/>
      <c r="O31" s="733"/>
      <c r="P31" s="733"/>
      <c r="Q31" s="734"/>
      <c r="R31" s="657" t="s">
        <v>234</v>
      </c>
      <c r="S31" s="658"/>
      <c r="T31" s="658"/>
      <c r="U31" s="658"/>
      <c r="V31" s="658"/>
      <c r="W31" s="658"/>
      <c r="X31" s="658"/>
      <c r="Y31" s="659"/>
      <c r="Z31" s="695" t="s">
        <v>234</v>
      </c>
      <c r="AA31" s="695"/>
      <c r="AB31" s="695"/>
      <c r="AC31" s="695"/>
      <c r="AD31" s="696" t="s">
        <v>234</v>
      </c>
      <c r="AE31" s="696"/>
      <c r="AF31" s="696"/>
      <c r="AG31" s="696"/>
      <c r="AH31" s="696"/>
      <c r="AI31" s="696"/>
      <c r="AJ31" s="696"/>
      <c r="AK31" s="696"/>
      <c r="AL31" s="660" t="s">
        <v>245</v>
      </c>
      <c r="AM31" s="661"/>
      <c r="AN31" s="661"/>
      <c r="AO31" s="697"/>
      <c r="AP31" s="723" t="s">
        <v>312</v>
      </c>
      <c r="AQ31" s="724"/>
      <c r="AR31" s="724"/>
      <c r="AS31" s="724"/>
      <c r="AT31" s="725" t="s">
        <v>313</v>
      </c>
      <c r="AU31" s="218"/>
      <c r="AV31" s="218"/>
      <c r="AW31" s="218"/>
      <c r="AX31" s="712" t="s">
        <v>187</v>
      </c>
      <c r="AY31" s="713"/>
      <c r="AZ31" s="713"/>
      <c r="BA31" s="713"/>
      <c r="BB31" s="713"/>
      <c r="BC31" s="713"/>
      <c r="BD31" s="713"/>
      <c r="BE31" s="713"/>
      <c r="BF31" s="714"/>
      <c r="BG31" s="719">
        <v>99.4</v>
      </c>
      <c r="BH31" s="720"/>
      <c r="BI31" s="720"/>
      <c r="BJ31" s="720"/>
      <c r="BK31" s="720"/>
      <c r="BL31" s="720"/>
      <c r="BM31" s="721">
        <v>97.9</v>
      </c>
      <c r="BN31" s="720"/>
      <c r="BO31" s="720"/>
      <c r="BP31" s="720"/>
      <c r="BQ31" s="722"/>
      <c r="BR31" s="719">
        <v>99.4</v>
      </c>
      <c r="BS31" s="720"/>
      <c r="BT31" s="720"/>
      <c r="BU31" s="720"/>
      <c r="BV31" s="720"/>
      <c r="BW31" s="720"/>
      <c r="BX31" s="721">
        <v>97.2</v>
      </c>
      <c r="BY31" s="720"/>
      <c r="BZ31" s="720"/>
      <c r="CA31" s="720"/>
      <c r="CB31" s="722"/>
      <c r="CD31" s="678"/>
      <c r="CE31" s="679"/>
      <c r="CF31" s="654" t="s">
        <v>314</v>
      </c>
      <c r="CG31" s="655"/>
      <c r="CH31" s="655"/>
      <c r="CI31" s="655"/>
      <c r="CJ31" s="655"/>
      <c r="CK31" s="655"/>
      <c r="CL31" s="655"/>
      <c r="CM31" s="655"/>
      <c r="CN31" s="655"/>
      <c r="CO31" s="655"/>
      <c r="CP31" s="655"/>
      <c r="CQ31" s="656"/>
      <c r="CR31" s="657">
        <v>124856</v>
      </c>
      <c r="CS31" s="670"/>
      <c r="CT31" s="670"/>
      <c r="CU31" s="670"/>
      <c r="CV31" s="670"/>
      <c r="CW31" s="670"/>
      <c r="CX31" s="670"/>
      <c r="CY31" s="671"/>
      <c r="CZ31" s="660">
        <v>0.3</v>
      </c>
      <c r="DA31" s="672"/>
      <c r="DB31" s="672"/>
      <c r="DC31" s="673"/>
      <c r="DD31" s="663">
        <v>124856</v>
      </c>
      <c r="DE31" s="670"/>
      <c r="DF31" s="670"/>
      <c r="DG31" s="670"/>
      <c r="DH31" s="670"/>
      <c r="DI31" s="670"/>
      <c r="DJ31" s="670"/>
      <c r="DK31" s="671"/>
      <c r="DL31" s="663">
        <v>124856</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4562686</v>
      </c>
      <c r="S32" s="658"/>
      <c r="T32" s="658"/>
      <c r="U32" s="658"/>
      <c r="V32" s="658"/>
      <c r="W32" s="658"/>
      <c r="X32" s="658"/>
      <c r="Y32" s="659"/>
      <c r="Z32" s="695">
        <v>11.9</v>
      </c>
      <c r="AA32" s="695"/>
      <c r="AB32" s="695"/>
      <c r="AC32" s="695"/>
      <c r="AD32" s="696" t="s">
        <v>234</v>
      </c>
      <c r="AE32" s="696"/>
      <c r="AF32" s="696"/>
      <c r="AG32" s="696"/>
      <c r="AH32" s="696"/>
      <c r="AI32" s="696"/>
      <c r="AJ32" s="696"/>
      <c r="AK32" s="696"/>
      <c r="AL32" s="660" t="s">
        <v>234</v>
      </c>
      <c r="AM32" s="661"/>
      <c r="AN32" s="661"/>
      <c r="AO32" s="697"/>
      <c r="AP32" s="698"/>
      <c r="AQ32" s="699"/>
      <c r="AR32" s="699"/>
      <c r="AS32" s="699"/>
      <c r="AT32" s="726"/>
      <c r="AU32" s="214" t="s">
        <v>316</v>
      </c>
      <c r="AX32" s="654" t="s">
        <v>317</v>
      </c>
      <c r="AY32" s="655"/>
      <c r="AZ32" s="655"/>
      <c r="BA32" s="655"/>
      <c r="BB32" s="655"/>
      <c r="BC32" s="655"/>
      <c r="BD32" s="655"/>
      <c r="BE32" s="655"/>
      <c r="BF32" s="656"/>
      <c r="BG32" s="728">
        <v>99.6</v>
      </c>
      <c r="BH32" s="670"/>
      <c r="BI32" s="670"/>
      <c r="BJ32" s="670"/>
      <c r="BK32" s="670"/>
      <c r="BL32" s="670"/>
      <c r="BM32" s="661">
        <v>98.7</v>
      </c>
      <c r="BN32" s="670"/>
      <c r="BO32" s="670"/>
      <c r="BP32" s="670"/>
      <c r="BQ32" s="693"/>
      <c r="BR32" s="728">
        <v>99.5</v>
      </c>
      <c r="BS32" s="670"/>
      <c r="BT32" s="670"/>
      <c r="BU32" s="670"/>
      <c r="BV32" s="670"/>
      <c r="BW32" s="670"/>
      <c r="BX32" s="661">
        <v>98.3</v>
      </c>
      <c r="BY32" s="670"/>
      <c r="BZ32" s="670"/>
      <c r="CA32" s="670"/>
      <c r="CB32" s="693"/>
      <c r="CD32" s="680"/>
      <c r="CE32" s="681"/>
      <c r="CF32" s="654" t="s">
        <v>318</v>
      </c>
      <c r="CG32" s="655"/>
      <c r="CH32" s="655"/>
      <c r="CI32" s="655"/>
      <c r="CJ32" s="655"/>
      <c r="CK32" s="655"/>
      <c r="CL32" s="655"/>
      <c r="CM32" s="655"/>
      <c r="CN32" s="655"/>
      <c r="CO32" s="655"/>
      <c r="CP32" s="655"/>
      <c r="CQ32" s="656"/>
      <c r="CR32" s="657">
        <v>190</v>
      </c>
      <c r="CS32" s="658"/>
      <c r="CT32" s="658"/>
      <c r="CU32" s="658"/>
      <c r="CV32" s="658"/>
      <c r="CW32" s="658"/>
      <c r="CX32" s="658"/>
      <c r="CY32" s="659"/>
      <c r="CZ32" s="660">
        <v>0</v>
      </c>
      <c r="DA32" s="672"/>
      <c r="DB32" s="672"/>
      <c r="DC32" s="673"/>
      <c r="DD32" s="663">
        <v>190</v>
      </c>
      <c r="DE32" s="658"/>
      <c r="DF32" s="658"/>
      <c r="DG32" s="658"/>
      <c r="DH32" s="658"/>
      <c r="DI32" s="658"/>
      <c r="DJ32" s="658"/>
      <c r="DK32" s="659"/>
      <c r="DL32" s="663">
        <v>190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70871</v>
      </c>
      <c r="S33" s="658"/>
      <c r="T33" s="658"/>
      <c r="U33" s="658"/>
      <c r="V33" s="658"/>
      <c r="W33" s="658"/>
      <c r="X33" s="658"/>
      <c r="Y33" s="659"/>
      <c r="Z33" s="695">
        <v>0.2</v>
      </c>
      <c r="AA33" s="695"/>
      <c r="AB33" s="695"/>
      <c r="AC33" s="695"/>
      <c r="AD33" s="696" t="s">
        <v>234</v>
      </c>
      <c r="AE33" s="696"/>
      <c r="AF33" s="696"/>
      <c r="AG33" s="696"/>
      <c r="AH33" s="696"/>
      <c r="AI33" s="696"/>
      <c r="AJ33" s="696"/>
      <c r="AK33" s="696"/>
      <c r="AL33" s="660" t="s">
        <v>234</v>
      </c>
      <c r="AM33" s="661"/>
      <c r="AN33" s="661"/>
      <c r="AO33" s="697"/>
      <c r="AP33" s="700"/>
      <c r="AQ33" s="701"/>
      <c r="AR33" s="701"/>
      <c r="AS33" s="701"/>
      <c r="AT33" s="727"/>
      <c r="AU33" s="219"/>
      <c r="AV33" s="219"/>
      <c r="AW33" s="219"/>
      <c r="AX33" s="638" t="s">
        <v>320</v>
      </c>
      <c r="AY33" s="639"/>
      <c r="AZ33" s="639"/>
      <c r="BA33" s="639"/>
      <c r="BB33" s="639"/>
      <c r="BC33" s="639"/>
      <c r="BD33" s="639"/>
      <c r="BE33" s="639"/>
      <c r="BF33" s="640"/>
      <c r="BG33" s="718">
        <v>99.1</v>
      </c>
      <c r="BH33" s="642"/>
      <c r="BI33" s="642"/>
      <c r="BJ33" s="642"/>
      <c r="BK33" s="642"/>
      <c r="BL33" s="642"/>
      <c r="BM33" s="688">
        <v>96.8</v>
      </c>
      <c r="BN33" s="642"/>
      <c r="BO33" s="642"/>
      <c r="BP33" s="642"/>
      <c r="BQ33" s="705"/>
      <c r="BR33" s="718">
        <v>99.2</v>
      </c>
      <c r="BS33" s="642"/>
      <c r="BT33" s="642"/>
      <c r="BU33" s="642"/>
      <c r="BV33" s="642"/>
      <c r="BW33" s="642"/>
      <c r="BX33" s="688">
        <v>95.6</v>
      </c>
      <c r="BY33" s="642"/>
      <c r="BZ33" s="642"/>
      <c r="CA33" s="642"/>
      <c r="CB33" s="705"/>
      <c r="CD33" s="654" t="s">
        <v>321</v>
      </c>
      <c r="CE33" s="655"/>
      <c r="CF33" s="655"/>
      <c r="CG33" s="655"/>
      <c r="CH33" s="655"/>
      <c r="CI33" s="655"/>
      <c r="CJ33" s="655"/>
      <c r="CK33" s="655"/>
      <c r="CL33" s="655"/>
      <c r="CM33" s="655"/>
      <c r="CN33" s="655"/>
      <c r="CO33" s="655"/>
      <c r="CP33" s="655"/>
      <c r="CQ33" s="656"/>
      <c r="CR33" s="657">
        <v>15109665</v>
      </c>
      <c r="CS33" s="670"/>
      <c r="CT33" s="670"/>
      <c r="CU33" s="670"/>
      <c r="CV33" s="670"/>
      <c r="CW33" s="670"/>
      <c r="CX33" s="670"/>
      <c r="CY33" s="671"/>
      <c r="CZ33" s="660">
        <v>41.4</v>
      </c>
      <c r="DA33" s="672"/>
      <c r="DB33" s="672"/>
      <c r="DC33" s="673"/>
      <c r="DD33" s="663">
        <v>12391507</v>
      </c>
      <c r="DE33" s="670"/>
      <c r="DF33" s="670"/>
      <c r="DG33" s="670"/>
      <c r="DH33" s="670"/>
      <c r="DI33" s="670"/>
      <c r="DJ33" s="670"/>
      <c r="DK33" s="671"/>
      <c r="DL33" s="663">
        <v>8956534</v>
      </c>
      <c r="DM33" s="670"/>
      <c r="DN33" s="670"/>
      <c r="DO33" s="670"/>
      <c r="DP33" s="670"/>
      <c r="DQ33" s="670"/>
      <c r="DR33" s="670"/>
      <c r="DS33" s="670"/>
      <c r="DT33" s="670"/>
      <c r="DU33" s="670"/>
      <c r="DV33" s="671"/>
      <c r="DW33" s="660">
        <v>48.5</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111485</v>
      </c>
      <c r="S34" s="658"/>
      <c r="T34" s="658"/>
      <c r="U34" s="658"/>
      <c r="V34" s="658"/>
      <c r="W34" s="658"/>
      <c r="X34" s="658"/>
      <c r="Y34" s="659"/>
      <c r="Z34" s="695">
        <v>0.3</v>
      </c>
      <c r="AA34" s="695"/>
      <c r="AB34" s="695"/>
      <c r="AC34" s="695"/>
      <c r="AD34" s="696" t="s">
        <v>234</v>
      </c>
      <c r="AE34" s="696"/>
      <c r="AF34" s="696"/>
      <c r="AG34" s="696"/>
      <c r="AH34" s="696"/>
      <c r="AI34" s="696"/>
      <c r="AJ34" s="696"/>
      <c r="AK34" s="696"/>
      <c r="AL34" s="660" t="s">
        <v>234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3916270</v>
      </c>
      <c r="CS34" s="658"/>
      <c r="CT34" s="658"/>
      <c r="CU34" s="658"/>
      <c r="CV34" s="658"/>
      <c r="CW34" s="658"/>
      <c r="CX34" s="658"/>
      <c r="CY34" s="659"/>
      <c r="CZ34" s="660">
        <v>10.7</v>
      </c>
      <c r="DA34" s="672"/>
      <c r="DB34" s="672"/>
      <c r="DC34" s="673"/>
      <c r="DD34" s="663">
        <v>3194414</v>
      </c>
      <c r="DE34" s="658"/>
      <c r="DF34" s="658"/>
      <c r="DG34" s="658"/>
      <c r="DH34" s="658"/>
      <c r="DI34" s="658"/>
      <c r="DJ34" s="658"/>
      <c r="DK34" s="659"/>
      <c r="DL34" s="663">
        <v>2166740</v>
      </c>
      <c r="DM34" s="658"/>
      <c r="DN34" s="658"/>
      <c r="DO34" s="658"/>
      <c r="DP34" s="658"/>
      <c r="DQ34" s="658"/>
      <c r="DR34" s="658"/>
      <c r="DS34" s="658"/>
      <c r="DT34" s="658"/>
      <c r="DU34" s="658"/>
      <c r="DV34" s="659"/>
      <c r="DW34" s="660">
        <v>11.7</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3934021</v>
      </c>
      <c r="S35" s="658"/>
      <c r="T35" s="658"/>
      <c r="U35" s="658"/>
      <c r="V35" s="658"/>
      <c r="W35" s="658"/>
      <c r="X35" s="658"/>
      <c r="Y35" s="659"/>
      <c r="Z35" s="695">
        <v>10.3</v>
      </c>
      <c r="AA35" s="695"/>
      <c r="AB35" s="695"/>
      <c r="AC35" s="695"/>
      <c r="AD35" s="696" t="s">
        <v>234</v>
      </c>
      <c r="AE35" s="696"/>
      <c r="AF35" s="696"/>
      <c r="AG35" s="696"/>
      <c r="AH35" s="696"/>
      <c r="AI35" s="696"/>
      <c r="AJ35" s="696"/>
      <c r="AK35" s="696"/>
      <c r="AL35" s="660" t="s">
        <v>234</v>
      </c>
      <c r="AM35" s="661"/>
      <c r="AN35" s="661"/>
      <c r="AO35" s="697"/>
      <c r="AP35" s="222"/>
      <c r="AQ35" s="715" t="s">
        <v>325</v>
      </c>
      <c r="AR35" s="716"/>
      <c r="AS35" s="716"/>
      <c r="AT35" s="716"/>
      <c r="AU35" s="716"/>
      <c r="AV35" s="716"/>
      <c r="AW35" s="716"/>
      <c r="AX35" s="716"/>
      <c r="AY35" s="716"/>
      <c r="AZ35" s="716"/>
      <c r="BA35" s="716"/>
      <c r="BB35" s="716"/>
      <c r="BC35" s="716"/>
      <c r="BD35" s="716"/>
      <c r="BE35" s="716"/>
      <c r="BF35" s="717"/>
      <c r="BG35" s="715" t="s">
        <v>326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327</v>
      </c>
      <c r="CE35" s="655"/>
      <c r="CF35" s="655"/>
      <c r="CG35" s="655"/>
      <c r="CH35" s="655"/>
      <c r="CI35" s="655"/>
      <c r="CJ35" s="655"/>
      <c r="CK35" s="655"/>
      <c r="CL35" s="655"/>
      <c r="CM35" s="655"/>
      <c r="CN35" s="655"/>
      <c r="CO35" s="655"/>
      <c r="CP35" s="655"/>
      <c r="CQ35" s="656"/>
      <c r="CR35" s="657">
        <v>1285257</v>
      </c>
      <c r="CS35" s="670"/>
      <c r="CT35" s="670"/>
      <c r="CU35" s="670"/>
      <c r="CV35" s="670"/>
      <c r="CW35" s="670"/>
      <c r="CX35" s="670"/>
      <c r="CY35" s="671"/>
      <c r="CZ35" s="660">
        <v>3.5</v>
      </c>
      <c r="DA35" s="672"/>
      <c r="DB35" s="672"/>
      <c r="DC35" s="673"/>
      <c r="DD35" s="663">
        <v>1160531</v>
      </c>
      <c r="DE35" s="670"/>
      <c r="DF35" s="670"/>
      <c r="DG35" s="670"/>
      <c r="DH35" s="670"/>
      <c r="DI35" s="670"/>
      <c r="DJ35" s="670"/>
      <c r="DK35" s="671"/>
      <c r="DL35" s="663">
        <v>1097275</v>
      </c>
      <c r="DM35" s="670"/>
      <c r="DN35" s="670"/>
      <c r="DO35" s="670"/>
      <c r="DP35" s="670"/>
      <c r="DQ35" s="670"/>
      <c r="DR35" s="670"/>
      <c r="DS35" s="670"/>
      <c r="DT35" s="670"/>
      <c r="DU35" s="670"/>
      <c r="DV35" s="671"/>
      <c r="DW35" s="660">
        <v>5.9</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879793</v>
      </c>
      <c r="S36" s="658"/>
      <c r="T36" s="658"/>
      <c r="U36" s="658"/>
      <c r="V36" s="658"/>
      <c r="W36" s="658"/>
      <c r="X36" s="658"/>
      <c r="Y36" s="659"/>
      <c r="Z36" s="695">
        <v>2.2999999999999998</v>
      </c>
      <c r="AA36" s="695"/>
      <c r="AB36" s="695"/>
      <c r="AC36" s="695"/>
      <c r="AD36" s="696" t="s">
        <v>234</v>
      </c>
      <c r="AE36" s="696"/>
      <c r="AF36" s="696"/>
      <c r="AG36" s="696"/>
      <c r="AH36" s="696"/>
      <c r="AI36" s="696"/>
      <c r="AJ36" s="696"/>
      <c r="AK36" s="696"/>
      <c r="AL36" s="660" t="s">
        <v>245</v>
      </c>
      <c r="AM36" s="661"/>
      <c r="AN36" s="661"/>
      <c r="AO36" s="697"/>
      <c r="AP36" s="222"/>
      <c r="AQ36" s="706" t="s">
        <v>329</v>
      </c>
      <c r="AR36" s="707"/>
      <c r="AS36" s="707"/>
      <c r="AT36" s="707"/>
      <c r="AU36" s="707"/>
      <c r="AV36" s="707"/>
      <c r="AW36" s="707"/>
      <c r="AX36" s="707"/>
      <c r="AY36" s="708"/>
      <c r="AZ36" s="709">
        <v>5216058</v>
      </c>
      <c r="BA36" s="710"/>
      <c r="BB36" s="710"/>
      <c r="BC36" s="710"/>
      <c r="BD36" s="710"/>
      <c r="BE36" s="710"/>
      <c r="BF36" s="711"/>
      <c r="BG36" s="712" t="s">
        <v>330</v>
      </c>
      <c r="BH36" s="713"/>
      <c r="BI36" s="713"/>
      <c r="BJ36" s="713"/>
      <c r="BK36" s="713"/>
      <c r="BL36" s="713"/>
      <c r="BM36" s="713"/>
      <c r="BN36" s="713"/>
      <c r="BO36" s="713"/>
      <c r="BP36" s="713"/>
      <c r="BQ36" s="713"/>
      <c r="BR36" s="713"/>
      <c r="BS36" s="713"/>
      <c r="BT36" s="713"/>
      <c r="BU36" s="714"/>
      <c r="BV36" s="709">
        <v>139242</v>
      </c>
      <c r="BW36" s="710"/>
      <c r="BX36" s="710"/>
      <c r="BY36" s="710"/>
      <c r="BZ36" s="710"/>
      <c r="CA36" s="710"/>
      <c r="CB36" s="711"/>
      <c r="CD36" s="654" t="s">
        <v>331</v>
      </c>
      <c r="CE36" s="655"/>
      <c r="CF36" s="655"/>
      <c r="CG36" s="655"/>
      <c r="CH36" s="655"/>
      <c r="CI36" s="655"/>
      <c r="CJ36" s="655"/>
      <c r="CK36" s="655"/>
      <c r="CL36" s="655"/>
      <c r="CM36" s="655"/>
      <c r="CN36" s="655"/>
      <c r="CO36" s="655"/>
      <c r="CP36" s="655"/>
      <c r="CQ36" s="656"/>
      <c r="CR36" s="657">
        <v>6425459</v>
      </c>
      <c r="CS36" s="658"/>
      <c r="CT36" s="658"/>
      <c r="CU36" s="658"/>
      <c r="CV36" s="658"/>
      <c r="CW36" s="658"/>
      <c r="CX36" s="658"/>
      <c r="CY36" s="659"/>
      <c r="CZ36" s="660">
        <v>17.600000000000001</v>
      </c>
      <c r="DA36" s="672"/>
      <c r="DB36" s="672"/>
      <c r="DC36" s="673"/>
      <c r="DD36" s="663">
        <v>5281483</v>
      </c>
      <c r="DE36" s="658"/>
      <c r="DF36" s="658"/>
      <c r="DG36" s="658"/>
      <c r="DH36" s="658"/>
      <c r="DI36" s="658"/>
      <c r="DJ36" s="658"/>
      <c r="DK36" s="659"/>
      <c r="DL36" s="663">
        <v>3758914</v>
      </c>
      <c r="DM36" s="658"/>
      <c r="DN36" s="658"/>
      <c r="DO36" s="658"/>
      <c r="DP36" s="658"/>
      <c r="DQ36" s="658"/>
      <c r="DR36" s="658"/>
      <c r="DS36" s="658"/>
      <c r="DT36" s="658"/>
      <c r="DU36" s="658"/>
      <c r="DV36" s="659"/>
      <c r="DW36" s="660">
        <v>20.399999999999999</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267694</v>
      </c>
      <c r="S37" s="658"/>
      <c r="T37" s="658"/>
      <c r="U37" s="658"/>
      <c r="V37" s="658"/>
      <c r="W37" s="658"/>
      <c r="X37" s="658"/>
      <c r="Y37" s="659"/>
      <c r="Z37" s="695">
        <v>0.7</v>
      </c>
      <c r="AA37" s="695"/>
      <c r="AB37" s="695"/>
      <c r="AC37" s="695"/>
      <c r="AD37" s="696">
        <v>4816</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1369650</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-4628</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2334715</v>
      </c>
      <c r="CS37" s="670"/>
      <c r="CT37" s="670"/>
      <c r="CU37" s="670"/>
      <c r="CV37" s="670"/>
      <c r="CW37" s="670"/>
      <c r="CX37" s="670"/>
      <c r="CY37" s="671"/>
      <c r="CZ37" s="660">
        <v>6.4</v>
      </c>
      <c r="DA37" s="672"/>
      <c r="DB37" s="672"/>
      <c r="DC37" s="673"/>
      <c r="DD37" s="663">
        <v>2202205</v>
      </c>
      <c r="DE37" s="670"/>
      <c r="DF37" s="670"/>
      <c r="DG37" s="670"/>
      <c r="DH37" s="670"/>
      <c r="DI37" s="670"/>
      <c r="DJ37" s="670"/>
      <c r="DK37" s="671"/>
      <c r="DL37" s="663">
        <v>2202203</v>
      </c>
      <c r="DM37" s="670"/>
      <c r="DN37" s="670"/>
      <c r="DO37" s="670"/>
      <c r="DP37" s="670"/>
      <c r="DQ37" s="670"/>
      <c r="DR37" s="670"/>
      <c r="DS37" s="670"/>
      <c r="DT37" s="670"/>
      <c r="DU37" s="670"/>
      <c r="DV37" s="671"/>
      <c r="DW37" s="660">
        <v>11.9</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1583900</v>
      </c>
      <c r="S38" s="658"/>
      <c r="T38" s="658"/>
      <c r="U38" s="658"/>
      <c r="V38" s="658"/>
      <c r="W38" s="658"/>
      <c r="X38" s="658"/>
      <c r="Y38" s="659"/>
      <c r="Z38" s="695">
        <v>4.0999999999999996</v>
      </c>
      <c r="AA38" s="695"/>
      <c r="AB38" s="695"/>
      <c r="AC38" s="695"/>
      <c r="AD38" s="696" t="s">
        <v>234</v>
      </c>
      <c r="AE38" s="696"/>
      <c r="AF38" s="696"/>
      <c r="AG38" s="696"/>
      <c r="AH38" s="696"/>
      <c r="AI38" s="696"/>
      <c r="AJ38" s="696"/>
      <c r="AK38" s="696"/>
      <c r="AL38" s="660" t="s">
        <v>234</v>
      </c>
      <c r="AM38" s="661"/>
      <c r="AN38" s="661"/>
      <c r="AO38" s="697"/>
      <c r="AQ38" s="690" t="s">
        <v>337</v>
      </c>
      <c r="AR38" s="691"/>
      <c r="AS38" s="691"/>
      <c r="AT38" s="691"/>
      <c r="AU38" s="691"/>
      <c r="AV38" s="691"/>
      <c r="AW38" s="691"/>
      <c r="AX38" s="691"/>
      <c r="AY38" s="692"/>
      <c r="AZ38" s="657">
        <v>990607</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8338</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2655253</v>
      </c>
      <c r="CS38" s="658"/>
      <c r="CT38" s="658"/>
      <c r="CU38" s="658"/>
      <c r="CV38" s="658"/>
      <c r="CW38" s="658"/>
      <c r="CX38" s="658"/>
      <c r="CY38" s="659"/>
      <c r="CZ38" s="660">
        <v>7.3</v>
      </c>
      <c r="DA38" s="672"/>
      <c r="DB38" s="672"/>
      <c r="DC38" s="673"/>
      <c r="DD38" s="663">
        <v>2095101</v>
      </c>
      <c r="DE38" s="658"/>
      <c r="DF38" s="658"/>
      <c r="DG38" s="658"/>
      <c r="DH38" s="658"/>
      <c r="DI38" s="658"/>
      <c r="DJ38" s="658"/>
      <c r="DK38" s="659"/>
      <c r="DL38" s="663">
        <v>1933605</v>
      </c>
      <c r="DM38" s="658"/>
      <c r="DN38" s="658"/>
      <c r="DO38" s="658"/>
      <c r="DP38" s="658"/>
      <c r="DQ38" s="658"/>
      <c r="DR38" s="658"/>
      <c r="DS38" s="658"/>
      <c r="DT38" s="658"/>
      <c r="DU38" s="658"/>
      <c r="DV38" s="659"/>
      <c r="DW38" s="660">
        <v>10.5</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234</v>
      </c>
      <c r="S39" s="658"/>
      <c r="T39" s="658"/>
      <c r="U39" s="658"/>
      <c r="V39" s="658"/>
      <c r="W39" s="658"/>
      <c r="X39" s="658"/>
      <c r="Y39" s="659"/>
      <c r="Z39" s="695" t="s">
        <v>234</v>
      </c>
      <c r="AA39" s="695"/>
      <c r="AB39" s="695"/>
      <c r="AC39" s="695"/>
      <c r="AD39" s="696" t="s">
        <v>234</v>
      </c>
      <c r="AE39" s="696"/>
      <c r="AF39" s="696"/>
      <c r="AG39" s="696"/>
      <c r="AH39" s="696"/>
      <c r="AI39" s="696"/>
      <c r="AJ39" s="696"/>
      <c r="AK39" s="696"/>
      <c r="AL39" s="660" t="s">
        <v>234</v>
      </c>
      <c r="AM39" s="661"/>
      <c r="AN39" s="661"/>
      <c r="AO39" s="697"/>
      <c r="AQ39" s="690" t="s">
        <v>341</v>
      </c>
      <c r="AR39" s="691"/>
      <c r="AS39" s="691"/>
      <c r="AT39" s="691"/>
      <c r="AU39" s="691"/>
      <c r="AV39" s="691"/>
      <c r="AW39" s="691"/>
      <c r="AX39" s="691"/>
      <c r="AY39" s="692"/>
      <c r="AZ39" s="657">
        <v>200548</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12530</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555245</v>
      </c>
      <c r="CS39" s="670"/>
      <c r="CT39" s="670"/>
      <c r="CU39" s="670"/>
      <c r="CV39" s="670"/>
      <c r="CW39" s="670"/>
      <c r="CX39" s="670"/>
      <c r="CY39" s="671"/>
      <c r="CZ39" s="660">
        <v>1.5</v>
      </c>
      <c r="DA39" s="672"/>
      <c r="DB39" s="672"/>
      <c r="DC39" s="673"/>
      <c r="DD39" s="663">
        <v>544442</v>
      </c>
      <c r="DE39" s="670"/>
      <c r="DF39" s="670"/>
      <c r="DG39" s="670"/>
      <c r="DH39" s="670"/>
      <c r="DI39" s="670"/>
      <c r="DJ39" s="670"/>
      <c r="DK39" s="671"/>
      <c r="DL39" s="663" t="s">
        <v>234</v>
      </c>
      <c r="DM39" s="670"/>
      <c r="DN39" s="670"/>
      <c r="DO39" s="670"/>
      <c r="DP39" s="670"/>
      <c r="DQ39" s="670"/>
      <c r="DR39" s="670"/>
      <c r="DS39" s="670"/>
      <c r="DT39" s="670"/>
      <c r="DU39" s="670"/>
      <c r="DV39" s="671"/>
      <c r="DW39" s="660" t="s">
        <v>234</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v>240000</v>
      </c>
      <c r="S40" s="658"/>
      <c r="T40" s="658"/>
      <c r="U40" s="658"/>
      <c r="V40" s="658"/>
      <c r="W40" s="658"/>
      <c r="X40" s="658"/>
      <c r="Y40" s="659"/>
      <c r="Z40" s="695">
        <v>0.6</v>
      </c>
      <c r="AA40" s="695"/>
      <c r="AB40" s="695"/>
      <c r="AC40" s="695"/>
      <c r="AD40" s="696" t="s">
        <v>234</v>
      </c>
      <c r="AE40" s="696"/>
      <c r="AF40" s="696"/>
      <c r="AG40" s="696"/>
      <c r="AH40" s="696"/>
      <c r="AI40" s="696"/>
      <c r="AJ40" s="696"/>
      <c r="AK40" s="696"/>
      <c r="AL40" s="660" t="s">
        <v>234</v>
      </c>
      <c r="AM40" s="661"/>
      <c r="AN40" s="661"/>
      <c r="AO40" s="697"/>
      <c r="AQ40" s="690" t="s">
        <v>345</v>
      </c>
      <c r="AR40" s="691"/>
      <c r="AS40" s="691"/>
      <c r="AT40" s="691"/>
      <c r="AU40" s="691"/>
      <c r="AV40" s="691"/>
      <c r="AW40" s="691"/>
      <c r="AX40" s="691"/>
      <c r="AY40" s="692"/>
      <c r="AZ40" s="657">
        <v>33220</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105</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272181</v>
      </c>
      <c r="CS40" s="658"/>
      <c r="CT40" s="658"/>
      <c r="CU40" s="658"/>
      <c r="CV40" s="658"/>
      <c r="CW40" s="658"/>
      <c r="CX40" s="658"/>
      <c r="CY40" s="659"/>
      <c r="CZ40" s="660">
        <v>0.7</v>
      </c>
      <c r="DA40" s="672"/>
      <c r="DB40" s="672"/>
      <c r="DC40" s="673"/>
      <c r="DD40" s="663">
        <v>115536</v>
      </c>
      <c r="DE40" s="658"/>
      <c r="DF40" s="658"/>
      <c r="DG40" s="658"/>
      <c r="DH40" s="658"/>
      <c r="DI40" s="658"/>
      <c r="DJ40" s="658"/>
      <c r="DK40" s="659"/>
      <c r="DL40" s="663" t="s">
        <v>234</v>
      </c>
      <c r="DM40" s="658"/>
      <c r="DN40" s="658"/>
      <c r="DO40" s="658"/>
      <c r="DP40" s="658"/>
      <c r="DQ40" s="658"/>
      <c r="DR40" s="658"/>
      <c r="DS40" s="658"/>
      <c r="DT40" s="658"/>
      <c r="DU40" s="658"/>
      <c r="DV40" s="659"/>
      <c r="DW40" s="660" t="s">
        <v>234</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38375391</v>
      </c>
      <c r="S41" s="682"/>
      <c r="T41" s="682"/>
      <c r="U41" s="682"/>
      <c r="V41" s="682"/>
      <c r="W41" s="682"/>
      <c r="X41" s="682"/>
      <c r="Y41" s="685"/>
      <c r="Z41" s="686">
        <v>100</v>
      </c>
      <c r="AA41" s="686"/>
      <c r="AB41" s="686"/>
      <c r="AC41" s="686"/>
      <c r="AD41" s="687">
        <v>18211295</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649701</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130</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1972332</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320</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6695058</v>
      </c>
      <c r="CS42" s="670"/>
      <c r="CT42" s="670"/>
      <c r="CU42" s="670"/>
      <c r="CV42" s="670"/>
      <c r="CW42" s="670"/>
      <c r="CX42" s="670"/>
      <c r="CY42" s="671"/>
      <c r="CZ42" s="660">
        <v>18.399999999999999</v>
      </c>
      <c r="DA42" s="672"/>
      <c r="DB42" s="672"/>
      <c r="DC42" s="673"/>
      <c r="DD42" s="663">
        <v>971022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118399</v>
      </c>
      <c r="CS43" s="670"/>
      <c r="CT43" s="670"/>
      <c r="CU43" s="670"/>
      <c r="CV43" s="670"/>
      <c r="CW43" s="670"/>
      <c r="CX43" s="670"/>
      <c r="CY43" s="671"/>
      <c r="CZ43" s="660">
        <v>0.3</v>
      </c>
      <c r="DA43" s="672"/>
      <c r="DB43" s="672"/>
      <c r="DC43" s="673"/>
      <c r="DD43" s="663">
        <v>110936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359</v>
      </c>
      <c r="CG44" s="655"/>
      <c r="CH44" s="655"/>
      <c r="CI44" s="655"/>
      <c r="CJ44" s="655"/>
      <c r="CK44" s="655"/>
      <c r="CL44" s="655"/>
      <c r="CM44" s="655"/>
      <c r="CN44" s="655"/>
      <c r="CO44" s="655"/>
      <c r="CP44" s="655"/>
      <c r="CQ44" s="656"/>
      <c r="CR44" s="657">
        <v>6570640</v>
      </c>
      <c r="CS44" s="658"/>
      <c r="CT44" s="658"/>
      <c r="CU44" s="658"/>
      <c r="CV44" s="658"/>
      <c r="CW44" s="658"/>
      <c r="CX44" s="658"/>
      <c r="CY44" s="659"/>
      <c r="CZ44" s="660">
        <v>18</v>
      </c>
      <c r="DA44" s="661"/>
      <c r="DB44" s="661"/>
      <c r="DC44" s="662"/>
      <c r="DD44" s="663">
        <v>847404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2764618</v>
      </c>
      <c r="CS45" s="670"/>
      <c r="CT45" s="670"/>
      <c r="CU45" s="670"/>
      <c r="CV45" s="670"/>
      <c r="CW45" s="670"/>
      <c r="CX45" s="670"/>
      <c r="CY45" s="671"/>
      <c r="CZ45" s="660">
        <v>7.6</v>
      </c>
      <c r="DA45" s="672"/>
      <c r="DB45" s="672"/>
      <c r="DC45" s="673"/>
      <c r="DD45" s="663">
        <v>61683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3754321</v>
      </c>
      <c r="CS46" s="658"/>
      <c r="CT46" s="658"/>
      <c r="CU46" s="658"/>
      <c r="CV46" s="658"/>
      <c r="CW46" s="658"/>
      <c r="CX46" s="658"/>
      <c r="CY46" s="659"/>
      <c r="CZ46" s="660">
        <v>10.3</v>
      </c>
      <c r="DA46" s="661"/>
      <c r="DB46" s="661"/>
      <c r="DC46" s="662"/>
      <c r="DD46" s="663">
        <v>761920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v>124418</v>
      </c>
      <c r="CS47" s="670"/>
      <c r="CT47" s="670"/>
      <c r="CU47" s="670"/>
      <c r="CV47" s="670"/>
      <c r="CW47" s="670"/>
      <c r="CX47" s="670"/>
      <c r="CY47" s="671"/>
      <c r="CZ47" s="660">
        <v>0.3</v>
      </c>
      <c r="DA47" s="672"/>
      <c r="DB47" s="672"/>
      <c r="DC47" s="673"/>
      <c r="DD47" s="663">
        <v>123618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234</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36452884</v>
      </c>
      <c r="CS49" s="642"/>
      <c r="CT49" s="642"/>
      <c r="CU49" s="642"/>
      <c r="CV49" s="642"/>
      <c r="CW49" s="642"/>
      <c r="CX49" s="642"/>
      <c r="CY49" s="643"/>
      <c r="CZ49" s="644">
        <v>100</v>
      </c>
      <c r="DA49" s="645"/>
      <c r="DB49" s="645"/>
      <c r="DC49" s="646"/>
      <c r="DD49" s="647">
        <v>21989885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5f66r07enT4pjdnsJIeNZxVhSBhGH1wbnth95zKcaxLyx+T+nmnpLnlJJQPeKkMT71/vrAJYi+jy7ucb9fBL8Q==" saltValue="qrejafHfuC/QoeOBv7kr9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14" sqref="BS14:CG1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8">
        <v>38375</v>
      </c>
      <c r="R7" s="1139"/>
      <c r="S7" s="1139"/>
      <c r="T7" s="1139"/>
      <c r="U7" s="1139"/>
      <c r="V7" s="1139">
        <v>36453</v>
      </c>
      <c r="W7" s="1139"/>
      <c r="X7" s="1139"/>
      <c r="Y7" s="1139"/>
      <c r="Z7" s="1139"/>
      <c r="AA7" s="1139">
        <v>1922</v>
      </c>
      <c r="AB7" s="1139"/>
      <c r="AC7" s="1139"/>
      <c r="AD7" s="1139"/>
      <c r="AE7" s="1140"/>
      <c r="AF7" s="1141">
        <v>1557</v>
      </c>
      <c r="AG7" s="1142"/>
      <c r="AH7" s="1142"/>
      <c r="AI7" s="1142"/>
      <c r="AJ7" s="1143"/>
      <c r="AK7" s="1144">
        <v>3934</v>
      </c>
      <c r="AL7" s="1145"/>
      <c r="AM7" s="1145"/>
      <c r="AN7" s="1145"/>
      <c r="AO7" s="1145"/>
      <c r="AP7" s="1145">
        <v>34586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584</v>
      </c>
      <c r="BT7" s="1136"/>
      <c r="BU7" s="1136"/>
      <c r="BV7" s="1136"/>
      <c r="BW7" s="1136"/>
      <c r="BX7" s="1136"/>
      <c r="BY7" s="1136"/>
      <c r="BZ7" s="1136"/>
      <c r="CA7" s="1136"/>
      <c r="CB7" s="1136"/>
      <c r="CC7" s="1136"/>
      <c r="CD7" s="1136"/>
      <c r="CE7" s="1136"/>
      <c r="CF7" s="1136"/>
      <c r="CG7" s="1148"/>
      <c r="CH7" s="1132">
        <v>0</v>
      </c>
      <c r="CI7" s="1133"/>
      <c r="CJ7" s="1133"/>
      <c r="CK7" s="1133"/>
      <c r="CL7" s="1134"/>
      <c r="CM7" s="1132">
        <v>30</v>
      </c>
      <c r="CN7" s="1133"/>
      <c r="CO7" s="1133"/>
      <c r="CP7" s="1133"/>
      <c r="CQ7" s="1134"/>
      <c r="CR7" s="1132">
        <v>5</v>
      </c>
      <c r="CS7" s="1133"/>
      <c r="CT7" s="1133"/>
      <c r="CU7" s="1133"/>
      <c r="CV7" s="1134"/>
      <c r="CW7" s="1132" t="s">
        <v>585</v>
      </c>
      <c r="CX7" s="1133"/>
      <c r="CY7" s="1133"/>
      <c r="CZ7" s="1133"/>
      <c r="DA7" s="1134"/>
      <c r="DB7" s="1132" t="s">
        <v>585</v>
      </c>
      <c r="DC7" s="1133"/>
      <c r="DD7" s="1133"/>
      <c r="DE7" s="1133"/>
      <c r="DF7" s="1134"/>
      <c r="DG7" s="1132" t="s">
        <v>585</v>
      </c>
      <c r="DH7" s="1133"/>
      <c r="DI7" s="1133"/>
      <c r="DJ7" s="1133"/>
      <c r="DK7" s="1134"/>
      <c r="DL7" s="1132" t="s">
        <v>585</v>
      </c>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586</v>
      </c>
      <c r="BT8" s="1029"/>
      <c r="BU8" s="1029"/>
      <c r="BV8" s="1029"/>
      <c r="BW8" s="1029"/>
      <c r="BX8" s="1029"/>
      <c r="BY8" s="1029"/>
      <c r="BZ8" s="1029"/>
      <c r="CA8" s="1029"/>
      <c r="CB8" s="1029"/>
      <c r="CC8" s="1029"/>
      <c r="CD8" s="1029"/>
      <c r="CE8" s="1029"/>
      <c r="CF8" s="1029"/>
      <c r="CG8" s="1050"/>
      <c r="CH8" s="1025">
        <v>6</v>
      </c>
      <c r="CI8" s="1026"/>
      <c r="CJ8" s="1026"/>
      <c r="CK8" s="1026"/>
      <c r="CL8" s="1027"/>
      <c r="CM8" s="1025">
        <v>16</v>
      </c>
      <c r="CN8" s="1026"/>
      <c r="CO8" s="1026"/>
      <c r="CP8" s="1026"/>
      <c r="CQ8" s="1027"/>
      <c r="CR8" s="1025">
        <v>10</v>
      </c>
      <c r="CS8" s="1026"/>
      <c r="CT8" s="1026"/>
      <c r="CU8" s="1026"/>
      <c r="CV8" s="1027"/>
      <c r="CW8" s="1025" t="s">
        <v>585</v>
      </c>
      <c r="CX8" s="1026"/>
      <c r="CY8" s="1026"/>
      <c r="CZ8" s="1026"/>
      <c r="DA8" s="1027"/>
      <c r="DB8" s="1025" t="s">
        <v>585</v>
      </c>
      <c r="DC8" s="1026"/>
      <c r="DD8" s="1026"/>
      <c r="DE8" s="1026"/>
      <c r="DF8" s="1027"/>
      <c r="DG8" s="1025" t="s">
        <v>585</v>
      </c>
      <c r="DH8" s="1026"/>
      <c r="DI8" s="1026"/>
      <c r="DJ8" s="1026"/>
      <c r="DK8" s="1027"/>
      <c r="DL8" s="1025" t="s">
        <v>585</v>
      </c>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587</v>
      </c>
      <c r="BT9" s="1029"/>
      <c r="BU9" s="1029"/>
      <c r="BV9" s="1029"/>
      <c r="BW9" s="1029"/>
      <c r="BX9" s="1029"/>
      <c r="BY9" s="1029"/>
      <c r="BZ9" s="1029"/>
      <c r="CA9" s="1029"/>
      <c r="CB9" s="1029"/>
      <c r="CC9" s="1029"/>
      <c r="CD9" s="1029"/>
      <c r="CE9" s="1029"/>
      <c r="CF9" s="1029"/>
      <c r="CG9" s="1050"/>
      <c r="CH9" s="1025">
        <v>-7</v>
      </c>
      <c r="CI9" s="1026"/>
      <c r="CJ9" s="1026"/>
      <c r="CK9" s="1026"/>
      <c r="CL9" s="1027"/>
      <c r="CM9" s="1025">
        <v>35</v>
      </c>
      <c r="CN9" s="1026"/>
      <c r="CO9" s="1026"/>
      <c r="CP9" s="1026"/>
      <c r="CQ9" s="1027"/>
      <c r="CR9" s="1025">
        <v>10</v>
      </c>
      <c r="CS9" s="1026"/>
      <c r="CT9" s="1026"/>
      <c r="CU9" s="1026"/>
      <c r="CV9" s="1027"/>
      <c r="CW9" s="1025" t="s">
        <v>585</v>
      </c>
      <c r="CX9" s="1026"/>
      <c r="CY9" s="1026"/>
      <c r="CZ9" s="1026"/>
      <c r="DA9" s="1027"/>
      <c r="DB9" s="1025" t="s">
        <v>585</v>
      </c>
      <c r="DC9" s="1026"/>
      <c r="DD9" s="1026"/>
      <c r="DE9" s="1026"/>
      <c r="DF9" s="1027"/>
      <c r="DG9" s="1025" t="s">
        <v>585</v>
      </c>
      <c r="DH9" s="1026"/>
      <c r="DI9" s="1026"/>
      <c r="DJ9" s="1026"/>
      <c r="DK9" s="1027"/>
      <c r="DL9" s="1025" t="s">
        <v>585</v>
      </c>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588</v>
      </c>
      <c r="BT10" s="1029"/>
      <c r="BU10" s="1029"/>
      <c r="BV10" s="1029"/>
      <c r="BW10" s="1029"/>
      <c r="BX10" s="1029"/>
      <c r="BY10" s="1029"/>
      <c r="BZ10" s="1029"/>
      <c r="CA10" s="1029"/>
      <c r="CB10" s="1029"/>
      <c r="CC10" s="1029"/>
      <c r="CD10" s="1029"/>
      <c r="CE10" s="1029"/>
      <c r="CF10" s="1029"/>
      <c r="CG10" s="1050"/>
      <c r="CH10" s="1025">
        <v>3</v>
      </c>
      <c r="CI10" s="1026"/>
      <c r="CJ10" s="1026"/>
      <c r="CK10" s="1026"/>
      <c r="CL10" s="1027"/>
      <c r="CM10" s="1025">
        <v>22</v>
      </c>
      <c r="CN10" s="1026"/>
      <c r="CO10" s="1026"/>
      <c r="CP10" s="1026"/>
      <c r="CQ10" s="1027"/>
      <c r="CR10" s="1025">
        <v>15</v>
      </c>
      <c r="CS10" s="1026"/>
      <c r="CT10" s="1026"/>
      <c r="CU10" s="1026"/>
      <c r="CV10" s="1027"/>
      <c r="CW10" s="1025" t="s">
        <v>585</v>
      </c>
      <c r="CX10" s="1026"/>
      <c r="CY10" s="1026"/>
      <c r="CZ10" s="1026"/>
      <c r="DA10" s="1027"/>
      <c r="DB10" s="1025" t="s">
        <v>585</v>
      </c>
      <c r="DC10" s="1026"/>
      <c r="DD10" s="1026"/>
      <c r="DE10" s="1026"/>
      <c r="DF10" s="1027"/>
      <c r="DG10" s="1025" t="s">
        <v>585</v>
      </c>
      <c r="DH10" s="1026"/>
      <c r="DI10" s="1026"/>
      <c r="DJ10" s="1026"/>
      <c r="DK10" s="1027"/>
      <c r="DL10" s="1025" t="s">
        <v>585</v>
      </c>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390</v>
      </c>
      <c r="B23" s="973" t="s">
        <v>391</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1557</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402</v>
      </c>
      <c r="C28" s="1084"/>
      <c r="D28" s="1084"/>
      <c r="E28" s="1084"/>
      <c r="F28" s="1084"/>
      <c r="G28" s="1084"/>
      <c r="H28" s="1084"/>
      <c r="I28" s="1084"/>
      <c r="J28" s="1084"/>
      <c r="K28" s="1084"/>
      <c r="L28" s="1084"/>
      <c r="M28" s="1084"/>
      <c r="N28" s="1084"/>
      <c r="O28" s="1084"/>
      <c r="P28" s="1085"/>
      <c r="Q28" s="1086">
        <v>6270</v>
      </c>
      <c r="R28" s="1087"/>
      <c r="S28" s="1087"/>
      <c r="T28" s="1087"/>
      <c r="U28" s="1087"/>
      <c r="V28" s="1087">
        <v>6131</v>
      </c>
      <c r="W28" s="1087"/>
      <c r="X28" s="1087"/>
      <c r="Y28" s="1087"/>
      <c r="Z28" s="1087"/>
      <c r="AA28" s="1087">
        <v>139</v>
      </c>
      <c r="AB28" s="1087"/>
      <c r="AC28" s="1087"/>
      <c r="AD28" s="1087"/>
      <c r="AE28" s="1088"/>
      <c r="AF28" s="1089">
        <v>139</v>
      </c>
      <c r="AG28" s="1087"/>
      <c r="AH28" s="1087"/>
      <c r="AI28" s="1087"/>
      <c r="AJ28" s="1090"/>
      <c r="AK28" s="1078">
        <v>650</v>
      </c>
      <c r="AL28" s="1079"/>
      <c r="AM28" s="1079"/>
      <c r="AN28" s="1079"/>
      <c r="AO28" s="1079"/>
      <c r="AP28" s="1079" t="s">
        <v>506</v>
      </c>
      <c r="AQ28" s="1079"/>
      <c r="AR28" s="1079"/>
      <c r="AS28" s="1079"/>
      <c r="AT28" s="1079"/>
      <c r="AU28" s="1079" t="s">
        <v>506</v>
      </c>
      <c r="AV28" s="1079"/>
      <c r="AW28" s="1079"/>
      <c r="AX28" s="1079"/>
      <c r="AY28" s="1079"/>
      <c r="AZ28" s="1080" t="s">
        <v>506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403</v>
      </c>
      <c r="C29" s="1067"/>
      <c r="D29" s="1067"/>
      <c r="E29" s="1067"/>
      <c r="F29" s="1067"/>
      <c r="G29" s="1067"/>
      <c r="H29" s="1067"/>
      <c r="I29" s="1067"/>
      <c r="J29" s="1067"/>
      <c r="K29" s="1067"/>
      <c r="L29" s="1067"/>
      <c r="M29" s="1067"/>
      <c r="N29" s="1067"/>
      <c r="O29" s="1067"/>
      <c r="P29" s="1068"/>
      <c r="Q29" s="1074">
        <v>7473</v>
      </c>
      <c r="R29" s="1075"/>
      <c r="S29" s="1075"/>
      <c r="T29" s="1075"/>
      <c r="U29" s="1075"/>
      <c r="V29" s="1075">
        <v>7189</v>
      </c>
      <c r="W29" s="1075"/>
      <c r="X29" s="1075"/>
      <c r="Y29" s="1075"/>
      <c r="Z29" s="1075"/>
      <c r="AA29" s="1075">
        <v>284</v>
      </c>
      <c r="AB29" s="1075"/>
      <c r="AC29" s="1075"/>
      <c r="AD29" s="1075"/>
      <c r="AE29" s="1076"/>
      <c r="AF29" s="1071">
        <v>284</v>
      </c>
      <c r="AG29" s="1072"/>
      <c r="AH29" s="1072"/>
      <c r="AI29" s="1072"/>
      <c r="AJ29" s="1073"/>
      <c r="AK29" s="1016">
        <v>1157</v>
      </c>
      <c r="AL29" s="1007"/>
      <c r="AM29" s="1007"/>
      <c r="AN29" s="1007"/>
      <c r="AO29" s="1007"/>
      <c r="AP29" s="1007" t="s">
        <v>506</v>
      </c>
      <c r="AQ29" s="1007"/>
      <c r="AR29" s="1007"/>
      <c r="AS29" s="1007"/>
      <c r="AT29" s="1007"/>
      <c r="AU29" s="1007" t="s">
        <v>506</v>
      </c>
      <c r="AV29" s="1007"/>
      <c r="AW29" s="1007"/>
      <c r="AX29" s="1007"/>
      <c r="AY29" s="1007"/>
      <c r="AZ29" s="1077" t="s">
        <v>506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404</v>
      </c>
      <c r="C30" s="1067"/>
      <c r="D30" s="1067"/>
      <c r="E30" s="1067"/>
      <c r="F30" s="1067"/>
      <c r="G30" s="1067"/>
      <c r="H30" s="1067"/>
      <c r="I30" s="1067"/>
      <c r="J30" s="1067"/>
      <c r="K30" s="1067"/>
      <c r="L30" s="1067"/>
      <c r="M30" s="1067"/>
      <c r="N30" s="1067"/>
      <c r="O30" s="1067"/>
      <c r="P30" s="1068"/>
      <c r="Q30" s="1074">
        <v>833</v>
      </c>
      <c r="R30" s="1075"/>
      <c r="S30" s="1075"/>
      <c r="T30" s="1075"/>
      <c r="U30" s="1075"/>
      <c r="V30" s="1075">
        <v>808</v>
      </c>
      <c r="W30" s="1075"/>
      <c r="X30" s="1075"/>
      <c r="Y30" s="1075"/>
      <c r="Z30" s="1075"/>
      <c r="AA30" s="1075">
        <v>25</v>
      </c>
      <c r="AB30" s="1075"/>
      <c r="AC30" s="1075"/>
      <c r="AD30" s="1075"/>
      <c r="AE30" s="1076"/>
      <c r="AF30" s="1071">
        <v>25</v>
      </c>
      <c r="AG30" s="1072"/>
      <c r="AH30" s="1072"/>
      <c r="AI30" s="1072"/>
      <c r="AJ30" s="1073"/>
      <c r="AK30" s="1016">
        <v>222</v>
      </c>
      <c r="AL30" s="1007"/>
      <c r="AM30" s="1007"/>
      <c r="AN30" s="1007"/>
      <c r="AO30" s="1007"/>
      <c r="AP30" s="1007" t="s">
        <v>506</v>
      </c>
      <c r="AQ30" s="1007"/>
      <c r="AR30" s="1007"/>
      <c r="AS30" s="1007"/>
      <c r="AT30" s="1007"/>
      <c r="AU30" s="1007" t="s">
        <v>506</v>
      </c>
      <c r="AV30" s="1007"/>
      <c r="AW30" s="1007"/>
      <c r="AX30" s="1007"/>
      <c r="AY30" s="1007"/>
      <c r="AZ30" s="1077" t="s">
        <v>506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405</v>
      </c>
      <c r="C31" s="1067"/>
      <c r="D31" s="1067"/>
      <c r="E31" s="1067"/>
      <c r="F31" s="1067"/>
      <c r="G31" s="1067"/>
      <c r="H31" s="1067"/>
      <c r="I31" s="1067"/>
      <c r="J31" s="1067"/>
      <c r="K31" s="1067"/>
      <c r="L31" s="1067"/>
      <c r="M31" s="1067"/>
      <c r="N31" s="1067"/>
      <c r="O31" s="1067"/>
      <c r="P31" s="1068"/>
      <c r="Q31" s="1074">
        <v>1588</v>
      </c>
      <c r="R31" s="1075"/>
      <c r="S31" s="1075"/>
      <c r="T31" s="1075"/>
      <c r="U31" s="1075"/>
      <c r="V31" s="1075">
        <v>1302</v>
      </c>
      <c r="W31" s="1075"/>
      <c r="X31" s="1075"/>
      <c r="Y31" s="1075"/>
      <c r="Z31" s="1075"/>
      <c r="AA31" s="1075">
        <v>286</v>
      </c>
      <c r="AB31" s="1075"/>
      <c r="AC31" s="1075"/>
      <c r="AD31" s="1075"/>
      <c r="AE31" s="1076"/>
      <c r="AF31" s="1071">
        <v>1988</v>
      </c>
      <c r="AG31" s="1072"/>
      <c r="AH31" s="1072"/>
      <c r="AI31" s="1072"/>
      <c r="AJ31" s="1073"/>
      <c r="AK31" s="1016">
        <v>201</v>
      </c>
      <c r="AL31" s="1007"/>
      <c r="AM31" s="1007"/>
      <c r="AN31" s="1007"/>
      <c r="AO31" s="1007"/>
      <c r="AP31" s="1007">
        <v>6526</v>
      </c>
      <c r="AQ31" s="1007"/>
      <c r="AR31" s="1007"/>
      <c r="AS31" s="1007"/>
      <c r="AT31" s="1007"/>
      <c r="AU31" s="1007">
        <v>809</v>
      </c>
      <c r="AV31" s="1007"/>
      <c r="AW31" s="1007"/>
      <c r="AX31" s="1007"/>
      <c r="AY31" s="1007"/>
      <c r="AZ31" s="1077" t="s">
        <v>506</v>
      </c>
      <c r="BA31" s="1077"/>
      <c r="BB31" s="1077"/>
      <c r="BC31" s="1077"/>
      <c r="BD31" s="1077"/>
      <c r="BE31" s="1008" t="s">
        <v>406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2342</v>
      </c>
      <c r="R32" s="1075"/>
      <c r="S32" s="1075"/>
      <c r="T32" s="1075"/>
      <c r="U32" s="1075"/>
      <c r="V32" s="1075">
        <v>2188</v>
      </c>
      <c r="W32" s="1075"/>
      <c r="X32" s="1075"/>
      <c r="Y32" s="1075"/>
      <c r="Z32" s="1075"/>
      <c r="AA32" s="1075">
        <v>153</v>
      </c>
      <c r="AB32" s="1075"/>
      <c r="AC32" s="1075"/>
      <c r="AD32" s="1075"/>
      <c r="AE32" s="1076"/>
      <c r="AF32" s="1071">
        <v>214</v>
      </c>
      <c r="AG32" s="1072"/>
      <c r="AH32" s="1072"/>
      <c r="AI32" s="1072"/>
      <c r="AJ32" s="1073"/>
      <c r="AK32" s="1016">
        <v>1370</v>
      </c>
      <c r="AL32" s="1007"/>
      <c r="AM32" s="1007"/>
      <c r="AN32" s="1007"/>
      <c r="AO32" s="1007"/>
      <c r="AP32" s="1007">
        <v>16492</v>
      </c>
      <c r="AQ32" s="1007"/>
      <c r="AR32" s="1007"/>
      <c r="AS32" s="1007"/>
      <c r="AT32" s="1007"/>
      <c r="AU32" s="1007">
        <v>10670</v>
      </c>
      <c r="AV32" s="1007"/>
      <c r="AW32" s="1007"/>
      <c r="AX32" s="1007"/>
      <c r="AY32" s="1007"/>
      <c r="AZ32" s="1077" t="s">
        <v>506</v>
      </c>
      <c r="BA32" s="1077"/>
      <c r="BB32" s="1077"/>
      <c r="BC32" s="1077"/>
      <c r="BD32" s="1077"/>
      <c r="BE32" s="1008" t="s">
        <v>406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408</v>
      </c>
      <c r="C33" s="1067"/>
      <c r="D33" s="1067"/>
      <c r="E33" s="1067"/>
      <c r="F33" s="1067"/>
      <c r="G33" s="1067"/>
      <c r="H33" s="1067"/>
      <c r="I33" s="1067"/>
      <c r="J33" s="1067"/>
      <c r="K33" s="1067"/>
      <c r="L33" s="1067"/>
      <c r="M33" s="1067"/>
      <c r="N33" s="1067"/>
      <c r="O33" s="1067"/>
      <c r="P33" s="1068"/>
      <c r="Q33" s="1074">
        <v>9045</v>
      </c>
      <c r="R33" s="1075"/>
      <c r="S33" s="1075"/>
      <c r="T33" s="1075"/>
      <c r="U33" s="1075"/>
      <c r="V33" s="1075">
        <v>8963</v>
      </c>
      <c r="W33" s="1075"/>
      <c r="X33" s="1075"/>
      <c r="Y33" s="1075"/>
      <c r="Z33" s="1075"/>
      <c r="AA33" s="1075">
        <v>83</v>
      </c>
      <c r="AB33" s="1075"/>
      <c r="AC33" s="1075"/>
      <c r="AD33" s="1075"/>
      <c r="AE33" s="1076"/>
      <c r="AF33" s="1071">
        <v>582</v>
      </c>
      <c r="AG33" s="1072"/>
      <c r="AH33" s="1072"/>
      <c r="AI33" s="1072"/>
      <c r="AJ33" s="1073"/>
      <c r="AK33" s="1016">
        <v>991</v>
      </c>
      <c r="AL33" s="1007"/>
      <c r="AM33" s="1007"/>
      <c r="AN33" s="1007"/>
      <c r="AO33" s="1007"/>
      <c r="AP33" s="1007">
        <v>10370</v>
      </c>
      <c r="AQ33" s="1007"/>
      <c r="AR33" s="1007"/>
      <c r="AS33" s="1007"/>
      <c r="AT33" s="1007"/>
      <c r="AU33" s="1007">
        <v>5579</v>
      </c>
      <c r="AV33" s="1007"/>
      <c r="AW33" s="1007"/>
      <c r="AX33" s="1007"/>
      <c r="AY33" s="1007"/>
      <c r="AZ33" s="1077" t="s">
        <v>506</v>
      </c>
      <c r="BA33" s="1077"/>
      <c r="BB33" s="1077"/>
      <c r="BC33" s="1077"/>
      <c r="BD33" s="1077"/>
      <c r="BE33" s="1008" t="s">
        <v>406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409</v>
      </c>
      <c r="C34" s="1067"/>
      <c r="D34" s="1067"/>
      <c r="E34" s="1067"/>
      <c r="F34" s="1067"/>
      <c r="G34" s="1067"/>
      <c r="H34" s="1067"/>
      <c r="I34" s="1067"/>
      <c r="J34" s="1067"/>
      <c r="K34" s="1067"/>
      <c r="L34" s="1067"/>
      <c r="M34" s="1067"/>
      <c r="N34" s="1067"/>
      <c r="O34" s="1067"/>
      <c r="P34" s="1068"/>
      <c r="Q34" s="1074">
        <v>60</v>
      </c>
      <c r="R34" s="1075"/>
      <c r="S34" s="1075"/>
      <c r="T34" s="1075"/>
      <c r="U34" s="1075"/>
      <c r="V34" s="1075">
        <v>59</v>
      </c>
      <c r="W34" s="1075"/>
      <c r="X34" s="1075"/>
      <c r="Y34" s="1075"/>
      <c r="Z34" s="1075"/>
      <c r="AA34" s="1075">
        <v>1</v>
      </c>
      <c r="AB34" s="1075"/>
      <c r="AC34" s="1075"/>
      <c r="AD34" s="1075"/>
      <c r="AE34" s="1076"/>
      <c r="AF34" s="1071">
        <v>1</v>
      </c>
      <c r="AG34" s="1072"/>
      <c r="AH34" s="1072"/>
      <c r="AI34" s="1072"/>
      <c r="AJ34" s="1073"/>
      <c r="AK34" s="1016">
        <v>33</v>
      </c>
      <c r="AL34" s="1007"/>
      <c r="AM34" s="1007"/>
      <c r="AN34" s="1007"/>
      <c r="AO34" s="1007"/>
      <c r="AP34" s="1007" t="s">
        <v>506</v>
      </c>
      <c r="AQ34" s="1007"/>
      <c r="AR34" s="1007"/>
      <c r="AS34" s="1007"/>
      <c r="AT34" s="1007"/>
      <c r="AU34" s="1007" t="s">
        <v>506</v>
      </c>
      <c r="AV34" s="1007"/>
      <c r="AW34" s="1007"/>
      <c r="AX34" s="1007"/>
      <c r="AY34" s="1007"/>
      <c r="AZ34" s="1077" t="s">
        <v>506</v>
      </c>
      <c r="BA34" s="1077"/>
      <c r="BB34" s="1077"/>
      <c r="BC34" s="1077"/>
      <c r="BD34" s="1077"/>
      <c r="BE34" s="1008" t="s">
        <v>410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390</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3234</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394</v>
      </c>
      <c r="R66" s="1038"/>
      <c r="S66" s="1038"/>
      <c r="T66" s="1038"/>
      <c r="U66" s="1039"/>
      <c r="V66" s="1037" t="s">
        <v>395</v>
      </c>
      <c r="W66" s="1038"/>
      <c r="X66" s="1038"/>
      <c r="Y66" s="1038"/>
      <c r="Z66" s="1039"/>
      <c r="AA66" s="1037" t="s">
        <v>415</v>
      </c>
      <c r="AB66" s="1038"/>
      <c r="AC66" s="1038"/>
      <c r="AD66" s="1038"/>
      <c r="AE66" s="1039"/>
      <c r="AF66" s="1043" t="s">
        <v>416</v>
      </c>
      <c r="AG66" s="1044"/>
      <c r="AH66" s="1044"/>
      <c r="AI66" s="1044"/>
      <c r="AJ66" s="1045"/>
      <c r="AK66" s="1037" t="s">
        <v>398</v>
      </c>
      <c r="AL66" s="1032"/>
      <c r="AM66" s="1032"/>
      <c r="AN66" s="1032"/>
      <c r="AO66" s="1033"/>
      <c r="AP66" s="1037" t="s">
        <v>399</v>
      </c>
      <c r="AQ66" s="1038"/>
      <c r="AR66" s="1038"/>
      <c r="AS66" s="1038"/>
      <c r="AT66" s="1039"/>
      <c r="AU66" s="1037" t="s">
        <v>417</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3771</v>
      </c>
      <c r="R68" s="1018"/>
      <c r="S68" s="1018"/>
      <c r="T68" s="1018"/>
      <c r="U68" s="1018"/>
      <c r="V68" s="1018">
        <v>3636</v>
      </c>
      <c r="W68" s="1018"/>
      <c r="X68" s="1018"/>
      <c r="Y68" s="1018"/>
      <c r="Z68" s="1018"/>
      <c r="AA68" s="1018">
        <v>135</v>
      </c>
      <c r="AB68" s="1018"/>
      <c r="AC68" s="1018"/>
      <c r="AD68" s="1018"/>
      <c r="AE68" s="1018"/>
      <c r="AF68" s="1018">
        <v>135</v>
      </c>
      <c r="AG68" s="1018"/>
      <c r="AH68" s="1018"/>
      <c r="AI68" s="1018"/>
      <c r="AJ68" s="1018"/>
      <c r="AK68" s="1018">
        <v>21</v>
      </c>
      <c r="AL68" s="1018"/>
      <c r="AM68" s="1018"/>
      <c r="AN68" s="1018"/>
      <c r="AO68" s="1018"/>
      <c r="AP68" s="1018">
        <v>2353</v>
      </c>
      <c r="AQ68" s="1018"/>
      <c r="AR68" s="1018"/>
      <c r="AS68" s="1018"/>
      <c r="AT68" s="1018"/>
      <c r="AU68" s="1018">
        <v>1649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764</v>
      </c>
      <c r="R69" s="1007"/>
      <c r="S69" s="1007"/>
      <c r="T69" s="1007"/>
      <c r="U69" s="1007"/>
      <c r="V69" s="1007">
        <v>740</v>
      </c>
      <c r="W69" s="1007"/>
      <c r="X69" s="1007"/>
      <c r="Y69" s="1007"/>
      <c r="Z69" s="1007"/>
      <c r="AA69" s="1007">
        <v>24</v>
      </c>
      <c r="AB69" s="1007"/>
      <c r="AC69" s="1007"/>
      <c r="AD69" s="1007"/>
      <c r="AE69" s="1007"/>
      <c r="AF69" s="1007">
        <v>24</v>
      </c>
      <c r="AG69" s="1007"/>
      <c r="AH69" s="1007"/>
      <c r="AI69" s="1007"/>
      <c r="AJ69" s="1007"/>
      <c r="AK69" s="1007">
        <v>24</v>
      </c>
      <c r="AL69" s="1007"/>
      <c r="AM69" s="1007"/>
      <c r="AN69" s="1007"/>
      <c r="AO69" s="1007"/>
      <c r="AP69" s="1007">
        <v>670</v>
      </c>
      <c r="AQ69" s="1007"/>
      <c r="AR69" s="1007"/>
      <c r="AS69" s="1007"/>
      <c r="AT69" s="1007"/>
      <c r="AU69" s="1007">
        <v>177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532</v>
      </c>
      <c r="R70" s="1007"/>
      <c r="S70" s="1007"/>
      <c r="T70" s="1007"/>
      <c r="U70" s="1007"/>
      <c r="V70" s="1007">
        <v>514</v>
      </c>
      <c r="W70" s="1007"/>
      <c r="X70" s="1007"/>
      <c r="Y70" s="1007"/>
      <c r="Z70" s="1007"/>
      <c r="AA70" s="1007">
        <v>17</v>
      </c>
      <c r="AB70" s="1007"/>
      <c r="AC70" s="1007"/>
      <c r="AD70" s="1007"/>
      <c r="AE70" s="1007"/>
      <c r="AF70" s="1007">
        <v>17</v>
      </c>
      <c r="AG70" s="1007"/>
      <c r="AH70" s="1007"/>
      <c r="AI70" s="1007"/>
      <c r="AJ70" s="1007"/>
      <c r="AK70" s="1007">
        <v>9</v>
      </c>
      <c r="AL70" s="1007"/>
      <c r="AM70" s="1007"/>
      <c r="AN70" s="1007"/>
      <c r="AO70" s="1007"/>
      <c r="AP70" s="1007" t="s">
        <v>506</v>
      </c>
      <c r="AQ70" s="1007"/>
      <c r="AR70" s="1007"/>
      <c r="AS70" s="1007"/>
      <c r="AT70" s="1007"/>
      <c r="AU70" s="1007" t="s">
        <v>506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v>5747</v>
      </c>
      <c r="AB71" s="1007"/>
      <c r="AC71" s="1007"/>
      <c r="AD71" s="1007"/>
      <c r="AE71" s="1007"/>
      <c r="AF71" s="1007">
        <v>5743</v>
      </c>
      <c r="AG71" s="1007"/>
      <c r="AH71" s="1007"/>
      <c r="AI71" s="1007"/>
      <c r="AJ71" s="1007"/>
      <c r="AK71" s="1007">
        <v>6172</v>
      </c>
      <c r="AL71" s="1007"/>
      <c r="AM71" s="1007"/>
      <c r="AN71" s="1007"/>
      <c r="AO71" s="1007"/>
      <c r="AP71" s="1007" t="s">
        <v>506</v>
      </c>
      <c r="AQ71" s="1007"/>
      <c r="AR71" s="1007"/>
      <c r="AS71" s="1007"/>
      <c r="AT71" s="1007"/>
      <c r="AU71" s="1007" t="s">
        <v>506</v>
      </c>
      <c r="AV71" s="1007"/>
      <c r="AW71" s="1007"/>
      <c r="AX71" s="1007"/>
      <c r="AY71" s="1007"/>
      <c r="AZ71" s="1008" t="s">
        <v>575</v>
      </c>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7101</v>
      </c>
      <c r="R72" s="1007"/>
      <c r="S72" s="1007"/>
      <c r="T72" s="1007"/>
      <c r="U72" s="1007"/>
      <c r="V72" s="1007">
        <v>6737</v>
      </c>
      <c r="W72" s="1007"/>
      <c r="X72" s="1007"/>
      <c r="Y72" s="1007"/>
      <c r="Z72" s="1007"/>
      <c r="AA72" s="1007">
        <v>364</v>
      </c>
      <c r="AB72" s="1007"/>
      <c r="AC72" s="1007"/>
      <c r="AD72" s="1007"/>
      <c r="AE72" s="1007"/>
      <c r="AF72" s="1007">
        <v>364</v>
      </c>
      <c r="AG72" s="1007"/>
      <c r="AH72" s="1007"/>
      <c r="AI72" s="1007"/>
      <c r="AJ72" s="1007"/>
      <c r="AK72" s="1007" t="s">
        <v>506</v>
      </c>
      <c r="AL72" s="1007"/>
      <c r="AM72" s="1007"/>
      <c r="AN72" s="1007"/>
      <c r="AO72" s="1007"/>
      <c r="AP72" s="1007" t="s">
        <v>506</v>
      </c>
      <c r="AQ72" s="1007"/>
      <c r="AR72" s="1007"/>
      <c r="AS72" s="1007"/>
      <c r="AT72" s="1007"/>
      <c r="AU72" s="1007" t="s">
        <v>506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581</v>
      </c>
      <c r="C73" s="1011"/>
      <c r="D73" s="1011"/>
      <c r="E73" s="1011"/>
      <c r="F73" s="1011"/>
      <c r="G73" s="1011"/>
      <c r="H73" s="1011"/>
      <c r="I73" s="1011"/>
      <c r="J73" s="1011"/>
      <c r="K73" s="1011"/>
      <c r="L73" s="1011"/>
      <c r="M73" s="1011"/>
      <c r="N73" s="1011"/>
      <c r="O73" s="1011"/>
      <c r="P73" s="1012"/>
      <c r="Q73" s="1013">
        <v>818</v>
      </c>
      <c r="R73" s="1007"/>
      <c r="S73" s="1007"/>
      <c r="T73" s="1007"/>
      <c r="U73" s="1007"/>
      <c r="V73" s="1007">
        <v>803</v>
      </c>
      <c r="W73" s="1007"/>
      <c r="X73" s="1007"/>
      <c r="Y73" s="1007"/>
      <c r="Z73" s="1007"/>
      <c r="AA73" s="1007">
        <v>15</v>
      </c>
      <c r="AB73" s="1007"/>
      <c r="AC73" s="1007"/>
      <c r="AD73" s="1007"/>
      <c r="AE73" s="1007"/>
      <c r="AF73" s="1007">
        <v>15</v>
      </c>
      <c r="AG73" s="1007"/>
      <c r="AH73" s="1007"/>
      <c r="AI73" s="1007"/>
      <c r="AJ73" s="1007"/>
      <c r="AK73" s="1007">
        <v>32</v>
      </c>
      <c r="AL73" s="1007"/>
      <c r="AM73" s="1007"/>
      <c r="AN73" s="1007"/>
      <c r="AO73" s="1007"/>
      <c r="AP73" s="1007" t="s">
        <v>506</v>
      </c>
      <c r="AQ73" s="1007"/>
      <c r="AR73" s="1007"/>
      <c r="AS73" s="1007"/>
      <c r="AT73" s="1007"/>
      <c r="AU73" s="1007" t="s">
        <v>506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582</v>
      </c>
      <c r="C74" s="1011"/>
      <c r="D74" s="1011"/>
      <c r="E74" s="1011"/>
      <c r="F74" s="1011"/>
      <c r="G74" s="1011"/>
      <c r="H74" s="1011"/>
      <c r="I74" s="1011"/>
      <c r="J74" s="1011"/>
      <c r="K74" s="1011"/>
      <c r="L74" s="1011"/>
      <c r="M74" s="1011"/>
      <c r="N74" s="1011"/>
      <c r="O74" s="1011"/>
      <c r="P74" s="1012"/>
      <c r="Q74" s="1013">
        <v>149</v>
      </c>
      <c r="R74" s="1007"/>
      <c r="S74" s="1007"/>
      <c r="T74" s="1007"/>
      <c r="U74" s="1007"/>
      <c r="V74" s="1007">
        <v>138</v>
      </c>
      <c r="W74" s="1007"/>
      <c r="X74" s="1007"/>
      <c r="Y74" s="1007"/>
      <c r="Z74" s="1007"/>
      <c r="AA74" s="1007">
        <v>10</v>
      </c>
      <c r="AB74" s="1007"/>
      <c r="AC74" s="1007"/>
      <c r="AD74" s="1007"/>
      <c r="AE74" s="1007"/>
      <c r="AF74" s="1007">
        <v>10</v>
      </c>
      <c r="AG74" s="1007"/>
      <c r="AH74" s="1007"/>
      <c r="AI74" s="1007"/>
      <c r="AJ74" s="1007"/>
      <c r="AK74" s="1007">
        <v>5</v>
      </c>
      <c r="AL74" s="1007"/>
      <c r="AM74" s="1007"/>
      <c r="AN74" s="1007"/>
      <c r="AO74" s="1007"/>
      <c r="AP74" s="1007" t="s">
        <v>506</v>
      </c>
      <c r="AQ74" s="1007"/>
      <c r="AR74" s="1007"/>
      <c r="AS74" s="1007"/>
      <c r="AT74" s="1007"/>
      <c r="AU74" s="1007" t="s">
        <v>506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583</v>
      </c>
      <c r="C75" s="1011"/>
      <c r="D75" s="1011"/>
      <c r="E75" s="1011"/>
      <c r="F75" s="1011"/>
      <c r="G75" s="1011"/>
      <c r="H75" s="1011"/>
      <c r="I75" s="1011"/>
      <c r="J75" s="1011"/>
      <c r="K75" s="1011"/>
      <c r="L75" s="1011"/>
      <c r="M75" s="1011"/>
      <c r="N75" s="1011"/>
      <c r="O75" s="1011"/>
      <c r="P75" s="1012"/>
      <c r="Q75" s="1014">
        <v>7</v>
      </c>
      <c r="R75" s="1015"/>
      <c r="S75" s="1015"/>
      <c r="T75" s="1015"/>
      <c r="U75" s="1016"/>
      <c r="V75" s="1017">
        <v>6</v>
      </c>
      <c r="W75" s="1015"/>
      <c r="X75" s="1015"/>
      <c r="Y75" s="1015"/>
      <c r="Z75" s="1016"/>
      <c r="AA75" s="1017">
        <v>1</v>
      </c>
      <c r="AB75" s="1015"/>
      <c r="AC75" s="1015"/>
      <c r="AD75" s="1015"/>
      <c r="AE75" s="1016"/>
      <c r="AF75" s="1017">
        <v>1</v>
      </c>
      <c r="AG75" s="1015"/>
      <c r="AH75" s="1015"/>
      <c r="AI75" s="1015"/>
      <c r="AJ75" s="1016"/>
      <c r="AK75" s="1017" t="s">
        <v>506</v>
      </c>
      <c r="AL75" s="1015"/>
      <c r="AM75" s="1015"/>
      <c r="AN75" s="1015"/>
      <c r="AO75" s="1016"/>
      <c r="AP75" s="1017" t="s">
        <v>506</v>
      </c>
      <c r="AQ75" s="1015"/>
      <c r="AR75" s="1015"/>
      <c r="AS75" s="1015"/>
      <c r="AT75" s="1016"/>
      <c r="AU75" s="1017" t="s">
        <v>506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390</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308</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308</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308</v>
      </c>
      <c r="DR109" s="932"/>
      <c r="DS109" s="932"/>
      <c r="DT109" s="932"/>
      <c r="DU109" s="933"/>
      <c r="DV109" s="934" t="s">
        <v>429</v>
      </c>
      <c r="DW109" s="932"/>
      <c r="DX109" s="932"/>
      <c r="DY109" s="932"/>
      <c r="DZ109" s="965"/>
    </row>
    <row r="110" spans="1:131" s="230" customFormat="1" ht="26.25" customHeight="1" x14ac:dyDescent="0.15">
      <c r="A110" s="843" t="s">
        <v>431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2710833</v>
      </c>
      <c r="AB110" s="925"/>
      <c r="AC110" s="925"/>
      <c r="AD110" s="925"/>
      <c r="AE110" s="926"/>
      <c r="AF110" s="927">
        <v>2714240</v>
      </c>
      <c r="AG110" s="925"/>
      <c r="AH110" s="925"/>
      <c r="AI110" s="925"/>
      <c r="AJ110" s="926"/>
      <c r="AK110" s="927">
        <v>2924187</v>
      </c>
      <c r="AL110" s="925"/>
      <c r="AM110" s="925"/>
      <c r="AN110" s="925"/>
      <c r="AO110" s="926"/>
      <c r="AP110" s="928">
        <v>18.8</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v>34894912</v>
      </c>
      <c r="BR110" s="878"/>
      <c r="BS110" s="878"/>
      <c r="BT110" s="878"/>
      <c r="BU110" s="878"/>
      <c r="BV110" s="878">
        <v>35801061</v>
      </c>
      <c r="BW110" s="878"/>
      <c r="BX110" s="878"/>
      <c r="BY110" s="878"/>
      <c r="BZ110" s="878"/>
      <c r="CA110" s="878">
        <v>34585630</v>
      </c>
      <c r="CB110" s="878"/>
      <c r="CC110" s="878"/>
      <c r="CD110" s="878"/>
      <c r="CE110" s="878"/>
      <c r="CF110" s="902">
        <v>222.4</v>
      </c>
      <c r="CG110" s="903"/>
      <c r="CH110" s="903"/>
      <c r="CI110" s="903"/>
      <c r="CJ110" s="903"/>
      <c r="CK110" s="962" t="s">
        <v>433</v>
      </c>
      <c r="CL110" s="855"/>
      <c r="CM110" s="896" t="s">
        <v>434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v>3410000</v>
      </c>
      <c r="DM110" s="878"/>
      <c r="DN110" s="878"/>
      <c r="DO110" s="878"/>
      <c r="DP110" s="878"/>
      <c r="DQ110" s="878">
        <v>3261222</v>
      </c>
      <c r="DR110" s="878"/>
      <c r="DS110" s="878"/>
      <c r="DT110" s="878"/>
      <c r="DU110" s="878"/>
      <c r="DV110" s="879">
        <v>21</v>
      </c>
      <c r="DW110" s="879"/>
      <c r="DX110" s="879"/>
      <c r="DY110" s="879"/>
      <c r="DZ110" s="880"/>
    </row>
    <row r="111" spans="1:131" s="230"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v>3410000</v>
      </c>
      <c r="BW111" s="853"/>
      <c r="BX111" s="853"/>
      <c r="BY111" s="853"/>
      <c r="BZ111" s="853"/>
      <c r="CA111" s="853">
        <v>3261222</v>
      </c>
      <c r="CB111" s="853"/>
      <c r="CC111" s="853"/>
      <c r="CD111" s="853"/>
      <c r="CE111" s="853"/>
      <c r="CF111" s="911">
        <v>21</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15">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440</v>
      </c>
      <c r="BA112" s="788"/>
      <c r="BB112" s="788"/>
      <c r="BC112" s="788"/>
      <c r="BD112" s="788"/>
      <c r="BE112" s="788"/>
      <c r="BF112" s="788"/>
      <c r="BG112" s="788"/>
      <c r="BH112" s="788"/>
      <c r="BI112" s="788"/>
      <c r="BJ112" s="788"/>
      <c r="BK112" s="788"/>
      <c r="BL112" s="788"/>
      <c r="BM112" s="788"/>
      <c r="BN112" s="788"/>
      <c r="BO112" s="788"/>
      <c r="BP112" s="789"/>
      <c r="BQ112" s="852">
        <v>16730522</v>
      </c>
      <c r="BR112" s="853"/>
      <c r="BS112" s="853"/>
      <c r="BT112" s="853"/>
      <c r="BU112" s="853"/>
      <c r="BV112" s="853">
        <v>17001091</v>
      </c>
      <c r="BW112" s="853"/>
      <c r="BX112" s="853"/>
      <c r="BY112" s="853"/>
      <c r="BZ112" s="853"/>
      <c r="CA112" s="853">
        <v>17058798</v>
      </c>
      <c r="CB112" s="853"/>
      <c r="CC112" s="853"/>
      <c r="CD112" s="853"/>
      <c r="CE112" s="853"/>
      <c r="CF112" s="911">
        <v>109.7</v>
      </c>
      <c r="CG112" s="912"/>
      <c r="CH112" s="912"/>
      <c r="CI112" s="912"/>
      <c r="CJ112" s="912"/>
      <c r="CK112" s="963"/>
      <c r="CL112" s="857"/>
      <c r="CM112" s="851" t="s">
        <v>441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15">
      <c r="A113" s="950"/>
      <c r="B113" s="951"/>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1543267</v>
      </c>
      <c r="AB113" s="955"/>
      <c r="AC113" s="955"/>
      <c r="AD113" s="955"/>
      <c r="AE113" s="956"/>
      <c r="AF113" s="957">
        <v>1527039</v>
      </c>
      <c r="AG113" s="955"/>
      <c r="AH113" s="955"/>
      <c r="AI113" s="955"/>
      <c r="AJ113" s="956"/>
      <c r="AK113" s="957">
        <v>1652549</v>
      </c>
      <c r="AL113" s="955"/>
      <c r="AM113" s="955"/>
      <c r="AN113" s="955"/>
      <c r="AO113" s="956"/>
      <c r="AP113" s="958">
        <v>10.6</v>
      </c>
      <c r="AQ113" s="959"/>
      <c r="AR113" s="959"/>
      <c r="AS113" s="959"/>
      <c r="AT113" s="960"/>
      <c r="AU113" s="968"/>
      <c r="AV113" s="969"/>
      <c r="AW113" s="969"/>
      <c r="AX113" s="969"/>
      <c r="AY113" s="969"/>
      <c r="AZ113" s="851" t="s">
        <v>443</v>
      </c>
      <c r="BA113" s="788"/>
      <c r="BB113" s="788"/>
      <c r="BC113" s="788"/>
      <c r="BD113" s="788"/>
      <c r="BE113" s="788"/>
      <c r="BF113" s="788"/>
      <c r="BG113" s="788"/>
      <c r="BH113" s="788"/>
      <c r="BI113" s="788"/>
      <c r="BJ113" s="788"/>
      <c r="BK113" s="788"/>
      <c r="BL113" s="788"/>
      <c r="BM113" s="788"/>
      <c r="BN113" s="788"/>
      <c r="BO113" s="788"/>
      <c r="BP113" s="789"/>
      <c r="BQ113" s="852">
        <v>2066525</v>
      </c>
      <c r="BR113" s="853"/>
      <c r="BS113" s="853"/>
      <c r="BT113" s="853"/>
      <c r="BU113" s="853"/>
      <c r="BV113" s="853">
        <v>1973008</v>
      </c>
      <c r="BW113" s="853"/>
      <c r="BX113" s="853"/>
      <c r="BY113" s="853"/>
      <c r="BZ113" s="853"/>
      <c r="CA113" s="853">
        <v>1826418</v>
      </c>
      <c r="CB113" s="853"/>
      <c r="CC113" s="853"/>
      <c r="CD113" s="853"/>
      <c r="CE113" s="853"/>
      <c r="CF113" s="911">
        <v>11.7</v>
      </c>
      <c r="CG113" s="912"/>
      <c r="CH113" s="912"/>
      <c r="CI113" s="912"/>
      <c r="CJ113" s="912"/>
      <c r="CK113" s="963"/>
      <c r="CL113" s="857"/>
      <c r="CM113" s="851" t="s">
        <v>444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15">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116651</v>
      </c>
      <c r="AB114" s="816"/>
      <c r="AC114" s="816"/>
      <c r="AD114" s="816"/>
      <c r="AE114" s="817"/>
      <c r="AF114" s="818">
        <v>128350</v>
      </c>
      <c r="AG114" s="816"/>
      <c r="AH114" s="816"/>
      <c r="AI114" s="816"/>
      <c r="AJ114" s="817"/>
      <c r="AK114" s="818">
        <v>20805</v>
      </c>
      <c r="AL114" s="816"/>
      <c r="AM114" s="816"/>
      <c r="AN114" s="816"/>
      <c r="AO114" s="817"/>
      <c r="AP114" s="860">
        <v>0.1</v>
      </c>
      <c r="AQ114" s="861"/>
      <c r="AR114" s="861"/>
      <c r="AS114" s="861"/>
      <c r="AT114" s="862"/>
      <c r="AU114" s="968"/>
      <c r="AV114" s="969"/>
      <c r="AW114" s="969"/>
      <c r="AX114" s="969"/>
      <c r="AY114" s="969"/>
      <c r="AZ114" s="851" t="s">
        <v>446</v>
      </c>
      <c r="BA114" s="788"/>
      <c r="BB114" s="788"/>
      <c r="BC114" s="788"/>
      <c r="BD114" s="788"/>
      <c r="BE114" s="788"/>
      <c r="BF114" s="788"/>
      <c r="BG114" s="788"/>
      <c r="BH114" s="788"/>
      <c r="BI114" s="788"/>
      <c r="BJ114" s="788"/>
      <c r="BK114" s="788"/>
      <c r="BL114" s="788"/>
      <c r="BM114" s="788"/>
      <c r="BN114" s="788"/>
      <c r="BO114" s="788"/>
      <c r="BP114" s="789"/>
      <c r="BQ114" s="852">
        <v>2154171</v>
      </c>
      <c r="BR114" s="853"/>
      <c r="BS114" s="853"/>
      <c r="BT114" s="853"/>
      <c r="BU114" s="853"/>
      <c r="BV114" s="853">
        <v>2134731</v>
      </c>
      <c r="BW114" s="853"/>
      <c r="BX114" s="853"/>
      <c r="BY114" s="853"/>
      <c r="BZ114" s="853"/>
      <c r="CA114" s="853">
        <v>2158970</v>
      </c>
      <c r="CB114" s="853"/>
      <c r="CC114" s="853"/>
      <c r="CD114" s="853"/>
      <c r="CE114" s="853"/>
      <c r="CF114" s="911">
        <v>13.9</v>
      </c>
      <c r="CG114" s="912"/>
      <c r="CH114" s="912"/>
      <c r="CI114" s="912"/>
      <c r="CJ114" s="912"/>
      <c r="CK114" s="963"/>
      <c r="CL114" s="857"/>
      <c r="CM114" s="851" t="s">
        <v>447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448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277</v>
      </c>
      <c r="AB115" s="955"/>
      <c r="AC115" s="955"/>
      <c r="AD115" s="955"/>
      <c r="AE115" s="956"/>
      <c r="AF115" s="957">
        <v>218</v>
      </c>
      <c r="AG115" s="955"/>
      <c r="AH115" s="955"/>
      <c r="AI115" s="955"/>
      <c r="AJ115" s="956"/>
      <c r="AK115" s="957">
        <v>159</v>
      </c>
      <c r="AL115" s="955"/>
      <c r="AM115" s="955"/>
      <c r="AN115" s="955"/>
      <c r="AO115" s="956"/>
      <c r="AP115" s="958">
        <v>0</v>
      </c>
      <c r="AQ115" s="959"/>
      <c r="AR115" s="959"/>
      <c r="AS115" s="959"/>
      <c r="AT115" s="960"/>
      <c r="AU115" s="968"/>
      <c r="AV115" s="969"/>
      <c r="AW115" s="969"/>
      <c r="AX115" s="969"/>
      <c r="AY115" s="969"/>
      <c r="AZ115" s="851" t="s">
        <v>449</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15">
      <c r="A116" s="952"/>
      <c r="B116" s="953"/>
      <c r="C116" s="875" t="s">
        <v>451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452</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453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454</v>
      </c>
      <c r="Z117" s="933"/>
      <c r="AA117" s="938">
        <v>4371028</v>
      </c>
      <c r="AB117" s="939"/>
      <c r="AC117" s="939"/>
      <c r="AD117" s="939"/>
      <c r="AE117" s="940"/>
      <c r="AF117" s="941">
        <v>4369847</v>
      </c>
      <c r="AG117" s="939"/>
      <c r="AH117" s="939"/>
      <c r="AI117" s="939"/>
      <c r="AJ117" s="940"/>
      <c r="AK117" s="941">
        <v>4597700</v>
      </c>
      <c r="AL117" s="939"/>
      <c r="AM117" s="939"/>
      <c r="AN117" s="939"/>
      <c r="AO117" s="940"/>
      <c r="AP117" s="942"/>
      <c r="AQ117" s="943"/>
      <c r="AR117" s="943"/>
      <c r="AS117" s="943"/>
      <c r="AT117" s="944"/>
      <c r="AU117" s="968"/>
      <c r="AV117" s="969"/>
      <c r="AW117" s="969"/>
      <c r="AX117" s="969"/>
      <c r="AY117" s="969"/>
      <c r="AZ117" s="899" t="s">
        <v>455</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456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308</v>
      </c>
      <c r="AL118" s="932"/>
      <c r="AM118" s="932"/>
      <c r="AN118" s="932"/>
      <c r="AO118" s="933"/>
      <c r="AP118" s="935" t="s">
        <v>429</v>
      </c>
      <c r="AQ118" s="936"/>
      <c r="AR118" s="936"/>
      <c r="AS118" s="936"/>
      <c r="AT118" s="937"/>
      <c r="AU118" s="968"/>
      <c r="AV118" s="969"/>
      <c r="AW118" s="969"/>
      <c r="AX118" s="969"/>
      <c r="AY118" s="969"/>
      <c r="AZ118" s="874" t="s">
        <v>457</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458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15">
      <c r="A119" s="854" t="s">
        <v>433</v>
      </c>
      <c r="B119" s="855"/>
      <c r="C119" s="896" t="s">
        <v>434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459</v>
      </c>
      <c r="BP119" s="914"/>
      <c r="BQ119" s="915">
        <v>55846130</v>
      </c>
      <c r="BR119" s="881"/>
      <c r="BS119" s="881"/>
      <c r="BT119" s="881"/>
      <c r="BU119" s="881"/>
      <c r="BV119" s="881">
        <v>60319891</v>
      </c>
      <c r="BW119" s="881"/>
      <c r="BX119" s="881"/>
      <c r="BY119" s="881"/>
      <c r="BZ119" s="881"/>
      <c r="CA119" s="881">
        <v>58891038</v>
      </c>
      <c r="CB119" s="881"/>
      <c r="CC119" s="881"/>
      <c r="CD119" s="881"/>
      <c r="CE119" s="881"/>
      <c r="CF119" s="784"/>
      <c r="CG119" s="785"/>
      <c r="CH119" s="785"/>
      <c r="CI119" s="785"/>
      <c r="CJ119" s="870"/>
      <c r="CK119" s="964"/>
      <c r="CL119" s="859"/>
      <c r="CM119" s="874" t="s">
        <v>460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130</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461</v>
      </c>
      <c r="AV120" s="917"/>
      <c r="AW120" s="917"/>
      <c r="AX120" s="917"/>
      <c r="AY120" s="918"/>
      <c r="AZ120" s="896" t="s">
        <v>462</v>
      </c>
      <c r="BA120" s="844"/>
      <c r="BB120" s="844"/>
      <c r="BC120" s="844"/>
      <c r="BD120" s="844"/>
      <c r="BE120" s="844"/>
      <c r="BF120" s="844"/>
      <c r="BG120" s="844"/>
      <c r="BH120" s="844"/>
      <c r="BI120" s="844"/>
      <c r="BJ120" s="844"/>
      <c r="BK120" s="844"/>
      <c r="BL120" s="844"/>
      <c r="BM120" s="844"/>
      <c r="BN120" s="844"/>
      <c r="BO120" s="844"/>
      <c r="BP120" s="845"/>
      <c r="BQ120" s="897">
        <v>15564280</v>
      </c>
      <c r="BR120" s="878"/>
      <c r="BS120" s="878"/>
      <c r="BT120" s="878"/>
      <c r="BU120" s="878"/>
      <c r="BV120" s="878">
        <v>18255483</v>
      </c>
      <c r="BW120" s="878"/>
      <c r="BX120" s="878"/>
      <c r="BY120" s="878"/>
      <c r="BZ120" s="878"/>
      <c r="CA120" s="878">
        <v>16756434</v>
      </c>
      <c r="CB120" s="878"/>
      <c r="CC120" s="878"/>
      <c r="CD120" s="878"/>
      <c r="CE120" s="878"/>
      <c r="CF120" s="902">
        <v>107.8</v>
      </c>
      <c r="CG120" s="903"/>
      <c r="CH120" s="903"/>
      <c r="CI120" s="903"/>
      <c r="CJ120" s="903"/>
      <c r="CK120" s="904" t="s">
        <v>463</v>
      </c>
      <c r="CL120" s="888"/>
      <c r="CM120" s="888"/>
      <c r="CN120" s="888"/>
      <c r="CO120" s="889"/>
      <c r="CP120" s="908" t="s">
        <v>464</v>
      </c>
      <c r="CQ120" s="909"/>
      <c r="CR120" s="909"/>
      <c r="CS120" s="909"/>
      <c r="CT120" s="909"/>
      <c r="CU120" s="909"/>
      <c r="CV120" s="909"/>
      <c r="CW120" s="909"/>
      <c r="CX120" s="909"/>
      <c r="CY120" s="909"/>
      <c r="CZ120" s="909"/>
      <c r="DA120" s="909"/>
      <c r="DB120" s="909"/>
      <c r="DC120" s="909"/>
      <c r="DD120" s="909"/>
      <c r="DE120" s="909"/>
      <c r="DF120" s="910"/>
      <c r="DG120" s="897">
        <v>10822999</v>
      </c>
      <c r="DH120" s="878"/>
      <c r="DI120" s="878"/>
      <c r="DJ120" s="878"/>
      <c r="DK120" s="878"/>
      <c r="DL120" s="878">
        <v>10971349</v>
      </c>
      <c r="DM120" s="878"/>
      <c r="DN120" s="878"/>
      <c r="DO120" s="878"/>
      <c r="DP120" s="878"/>
      <c r="DQ120" s="878">
        <v>10670291</v>
      </c>
      <c r="DR120" s="878"/>
      <c r="DS120" s="878"/>
      <c r="DT120" s="878"/>
      <c r="DU120" s="878"/>
      <c r="DV120" s="879">
        <v>68.599999999999994</v>
      </c>
      <c r="DW120" s="879"/>
      <c r="DX120" s="879"/>
      <c r="DY120" s="879"/>
      <c r="DZ120" s="880"/>
    </row>
    <row r="121" spans="1:130" s="230" customFormat="1" ht="26.25" customHeight="1" x14ac:dyDescent="0.15">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466</v>
      </c>
      <c r="BA121" s="788"/>
      <c r="BB121" s="788"/>
      <c r="BC121" s="788"/>
      <c r="BD121" s="788"/>
      <c r="BE121" s="788"/>
      <c r="BF121" s="788"/>
      <c r="BG121" s="788"/>
      <c r="BH121" s="788"/>
      <c r="BI121" s="788"/>
      <c r="BJ121" s="788"/>
      <c r="BK121" s="788"/>
      <c r="BL121" s="788"/>
      <c r="BM121" s="788"/>
      <c r="BN121" s="788"/>
      <c r="BO121" s="788"/>
      <c r="BP121" s="789"/>
      <c r="BQ121" s="852">
        <v>1925528</v>
      </c>
      <c r="BR121" s="853"/>
      <c r="BS121" s="853"/>
      <c r="BT121" s="853"/>
      <c r="BU121" s="853"/>
      <c r="BV121" s="853">
        <v>2189503</v>
      </c>
      <c r="BW121" s="853"/>
      <c r="BX121" s="853"/>
      <c r="BY121" s="853"/>
      <c r="BZ121" s="853"/>
      <c r="CA121" s="853">
        <v>2363646</v>
      </c>
      <c r="CB121" s="853"/>
      <c r="CC121" s="853"/>
      <c r="CD121" s="853"/>
      <c r="CE121" s="853"/>
      <c r="CF121" s="911">
        <v>15.2</v>
      </c>
      <c r="CG121" s="912"/>
      <c r="CH121" s="912"/>
      <c r="CI121" s="912"/>
      <c r="CJ121" s="912"/>
      <c r="CK121" s="905"/>
      <c r="CL121" s="891"/>
      <c r="CM121" s="891"/>
      <c r="CN121" s="891"/>
      <c r="CO121" s="892"/>
      <c r="CP121" s="871" t="s">
        <v>408</v>
      </c>
      <c r="CQ121" s="872"/>
      <c r="CR121" s="872"/>
      <c r="CS121" s="872"/>
      <c r="CT121" s="872"/>
      <c r="CU121" s="872"/>
      <c r="CV121" s="872"/>
      <c r="CW121" s="872"/>
      <c r="CX121" s="872"/>
      <c r="CY121" s="872"/>
      <c r="CZ121" s="872"/>
      <c r="DA121" s="872"/>
      <c r="DB121" s="872"/>
      <c r="DC121" s="872"/>
      <c r="DD121" s="872"/>
      <c r="DE121" s="872"/>
      <c r="DF121" s="873"/>
      <c r="DG121" s="852">
        <v>5294841</v>
      </c>
      <c r="DH121" s="853"/>
      <c r="DI121" s="853"/>
      <c r="DJ121" s="853"/>
      <c r="DK121" s="853"/>
      <c r="DL121" s="853">
        <v>5334848</v>
      </c>
      <c r="DM121" s="853"/>
      <c r="DN121" s="853"/>
      <c r="DO121" s="853"/>
      <c r="DP121" s="853"/>
      <c r="DQ121" s="853">
        <v>5579268</v>
      </c>
      <c r="DR121" s="853"/>
      <c r="DS121" s="853"/>
      <c r="DT121" s="853"/>
      <c r="DU121" s="853"/>
      <c r="DV121" s="830">
        <v>35.9</v>
      </c>
      <c r="DW121" s="830"/>
      <c r="DX121" s="830"/>
      <c r="DY121" s="830"/>
      <c r="DZ121" s="831"/>
    </row>
    <row r="122" spans="1:130" s="230" customFormat="1" ht="26.25" customHeight="1" x14ac:dyDescent="0.15">
      <c r="A122" s="856"/>
      <c r="B122" s="857"/>
      <c r="C122" s="851" t="s">
        <v>447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467</v>
      </c>
      <c r="BA122" s="875"/>
      <c r="BB122" s="875"/>
      <c r="BC122" s="875"/>
      <c r="BD122" s="875"/>
      <c r="BE122" s="875"/>
      <c r="BF122" s="875"/>
      <c r="BG122" s="875"/>
      <c r="BH122" s="875"/>
      <c r="BI122" s="875"/>
      <c r="BJ122" s="875"/>
      <c r="BK122" s="875"/>
      <c r="BL122" s="875"/>
      <c r="BM122" s="875"/>
      <c r="BN122" s="875"/>
      <c r="BO122" s="875"/>
      <c r="BP122" s="876"/>
      <c r="BQ122" s="915">
        <v>36578597</v>
      </c>
      <c r="BR122" s="881"/>
      <c r="BS122" s="881"/>
      <c r="BT122" s="881"/>
      <c r="BU122" s="881"/>
      <c r="BV122" s="881">
        <v>36590434</v>
      </c>
      <c r="BW122" s="881"/>
      <c r="BX122" s="881"/>
      <c r="BY122" s="881"/>
      <c r="BZ122" s="881"/>
      <c r="CA122" s="881">
        <v>35153625</v>
      </c>
      <c r="CB122" s="881"/>
      <c r="CC122" s="881"/>
      <c r="CD122" s="881"/>
      <c r="CE122" s="881"/>
      <c r="CF122" s="882">
        <v>226.1</v>
      </c>
      <c r="CG122" s="883"/>
      <c r="CH122" s="883"/>
      <c r="CI122" s="883"/>
      <c r="CJ122" s="883"/>
      <c r="CK122" s="905"/>
      <c r="CL122" s="891"/>
      <c r="CM122" s="891"/>
      <c r="CN122" s="891"/>
      <c r="CO122" s="892"/>
      <c r="CP122" s="871" t="s">
        <v>405</v>
      </c>
      <c r="CQ122" s="872"/>
      <c r="CR122" s="872"/>
      <c r="CS122" s="872"/>
      <c r="CT122" s="872"/>
      <c r="CU122" s="872"/>
      <c r="CV122" s="872"/>
      <c r="CW122" s="872"/>
      <c r="CX122" s="872"/>
      <c r="CY122" s="872"/>
      <c r="CZ122" s="872"/>
      <c r="DA122" s="872"/>
      <c r="DB122" s="872"/>
      <c r="DC122" s="872"/>
      <c r="DD122" s="872"/>
      <c r="DE122" s="872"/>
      <c r="DF122" s="873"/>
      <c r="DG122" s="852">
        <v>612682</v>
      </c>
      <c r="DH122" s="853"/>
      <c r="DI122" s="853"/>
      <c r="DJ122" s="853"/>
      <c r="DK122" s="853"/>
      <c r="DL122" s="853">
        <v>694894</v>
      </c>
      <c r="DM122" s="853"/>
      <c r="DN122" s="853"/>
      <c r="DO122" s="853"/>
      <c r="DP122" s="853"/>
      <c r="DQ122" s="853">
        <v>809239</v>
      </c>
      <c r="DR122" s="853"/>
      <c r="DS122" s="853"/>
      <c r="DT122" s="853"/>
      <c r="DU122" s="853"/>
      <c r="DV122" s="830">
        <v>5.2</v>
      </c>
      <c r="DW122" s="830"/>
      <c r="DX122" s="830"/>
      <c r="DY122" s="830"/>
      <c r="DZ122" s="831"/>
    </row>
    <row r="123" spans="1:130" s="230" customFormat="1" ht="26.25" customHeight="1" x14ac:dyDescent="0.15">
      <c r="A123" s="856"/>
      <c r="B123" s="857"/>
      <c r="C123" s="851" t="s">
        <v>453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468</v>
      </c>
      <c r="BP123" s="914"/>
      <c r="BQ123" s="868">
        <v>54068405</v>
      </c>
      <c r="BR123" s="869"/>
      <c r="BS123" s="869"/>
      <c r="BT123" s="869"/>
      <c r="BU123" s="869"/>
      <c r="BV123" s="869">
        <v>57035420</v>
      </c>
      <c r="BW123" s="869"/>
      <c r="BX123" s="869"/>
      <c r="BY123" s="869"/>
      <c r="BZ123" s="869"/>
      <c r="CA123" s="869">
        <v>54273705</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
      <c r="A124" s="856"/>
      <c r="B124" s="857"/>
      <c r="C124" s="851" t="s">
        <v>456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469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11.6</v>
      </c>
      <c r="BR124" s="867"/>
      <c r="BS124" s="867"/>
      <c r="BT124" s="867"/>
      <c r="BU124" s="867"/>
      <c r="BV124" s="867">
        <v>20.5</v>
      </c>
      <c r="BW124" s="867"/>
      <c r="BX124" s="867"/>
      <c r="BY124" s="867"/>
      <c r="BZ124" s="867"/>
      <c r="CA124" s="867">
        <v>29.6</v>
      </c>
      <c r="CB124" s="867"/>
      <c r="CC124" s="867"/>
      <c r="CD124" s="867"/>
      <c r="CE124" s="867"/>
      <c r="CF124" s="762"/>
      <c r="CG124" s="763"/>
      <c r="CH124" s="763"/>
      <c r="CI124" s="763"/>
      <c r="CJ124" s="898"/>
      <c r="CK124" s="906"/>
      <c r="CL124" s="906"/>
      <c r="CM124" s="906"/>
      <c r="CN124" s="906"/>
      <c r="CO124" s="907"/>
      <c r="CP124" s="871" t="s">
        <v>470</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15">
      <c r="A125" s="856"/>
      <c r="B125" s="857"/>
      <c r="C125" s="851" t="s">
        <v>458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471</v>
      </c>
      <c r="CL125" s="888"/>
      <c r="CM125" s="888"/>
      <c r="CN125" s="888"/>
      <c r="CO125" s="889"/>
      <c r="CP125" s="896" t="s">
        <v>472</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
      <c r="A126" s="856"/>
      <c r="B126" s="857"/>
      <c r="C126" s="851" t="s">
        <v>460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473</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15">
      <c r="A127" s="858"/>
      <c r="B127" s="859"/>
      <c r="C127" s="874" t="s">
        <v>474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277</v>
      </c>
      <c r="AB127" s="816"/>
      <c r="AC127" s="816"/>
      <c r="AD127" s="816"/>
      <c r="AE127" s="817"/>
      <c r="AF127" s="818">
        <v>218</v>
      </c>
      <c r="AG127" s="816"/>
      <c r="AH127" s="816"/>
      <c r="AI127" s="816"/>
      <c r="AJ127" s="817"/>
      <c r="AK127" s="818">
        <v>159</v>
      </c>
      <c r="AL127" s="816"/>
      <c r="AM127" s="816"/>
      <c r="AN127" s="816"/>
      <c r="AO127" s="817"/>
      <c r="AP127" s="860">
        <v>0</v>
      </c>
      <c r="AQ127" s="861"/>
      <c r="AR127" s="861"/>
      <c r="AS127" s="861"/>
      <c r="AT127" s="862"/>
      <c r="AU127" s="232"/>
      <c r="AV127" s="232"/>
      <c r="AW127" s="232"/>
      <c r="AX127" s="877" t="s">
        <v>475</v>
      </c>
      <c r="AY127" s="848"/>
      <c r="AZ127" s="848"/>
      <c r="BA127" s="848"/>
      <c r="BB127" s="848"/>
      <c r="BC127" s="848"/>
      <c r="BD127" s="848"/>
      <c r="BE127" s="849"/>
      <c r="BF127" s="847" t="s">
        <v>476</v>
      </c>
      <c r="BG127" s="848"/>
      <c r="BH127" s="848"/>
      <c r="BI127" s="848"/>
      <c r="BJ127" s="848"/>
      <c r="BK127" s="848"/>
      <c r="BL127" s="849"/>
      <c r="BM127" s="847" t="s">
        <v>477</v>
      </c>
      <c r="BN127" s="848"/>
      <c r="BO127" s="848"/>
      <c r="BP127" s="848"/>
      <c r="BQ127" s="848"/>
      <c r="BR127" s="848"/>
      <c r="BS127" s="849"/>
      <c r="BT127" s="847" t="s">
        <v>478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479</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480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481</v>
      </c>
      <c r="X128" s="834"/>
      <c r="Y128" s="834"/>
      <c r="Z128" s="835"/>
      <c r="AA128" s="836">
        <v>253408</v>
      </c>
      <c r="AB128" s="837"/>
      <c r="AC128" s="837"/>
      <c r="AD128" s="837"/>
      <c r="AE128" s="838"/>
      <c r="AF128" s="839">
        <v>250807</v>
      </c>
      <c r="AG128" s="837"/>
      <c r="AH128" s="837"/>
      <c r="AI128" s="837"/>
      <c r="AJ128" s="838"/>
      <c r="AK128" s="839">
        <v>254774</v>
      </c>
      <c r="AL128" s="837"/>
      <c r="AM128" s="837"/>
      <c r="AN128" s="837"/>
      <c r="AO128" s="838"/>
      <c r="AP128" s="840"/>
      <c r="AQ128" s="841"/>
      <c r="AR128" s="841"/>
      <c r="AS128" s="841"/>
      <c r="AT128" s="842"/>
      <c r="AU128" s="232"/>
      <c r="AV128" s="232"/>
      <c r="AW128" s="232"/>
      <c r="AX128" s="843" t="s">
        <v>482</v>
      </c>
      <c r="AY128" s="844"/>
      <c r="AZ128" s="844"/>
      <c r="BA128" s="844"/>
      <c r="BB128" s="844"/>
      <c r="BC128" s="844"/>
      <c r="BD128" s="844"/>
      <c r="BE128" s="845"/>
      <c r="BF128" s="822" t="s">
        <v>130</v>
      </c>
      <c r="BG128" s="823"/>
      <c r="BH128" s="823"/>
      <c r="BI128" s="823"/>
      <c r="BJ128" s="823"/>
      <c r="BK128" s="823"/>
      <c r="BL128" s="846"/>
      <c r="BM128" s="822">
        <v>12.58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483</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484</v>
      </c>
      <c r="X129" s="813"/>
      <c r="Y129" s="813"/>
      <c r="Z129" s="814"/>
      <c r="AA129" s="815">
        <v>18234083</v>
      </c>
      <c r="AB129" s="816"/>
      <c r="AC129" s="816"/>
      <c r="AD129" s="816"/>
      <c r="AE129" s="817"/>
      <c r="AF129" s="818">
        <v>18811730</v>
      </c>
      <c r="AG129" s="816"/>
      <c r="AH129" s="816"/>
      <c r="AI129" s="816"/>
      <c r="AJ129" s="817"/>
      <c r="AK129" s="818">
        <v>18294300</v>
      </c>
      <c r="AL129" s="816"/>
      <c r="AM129" s="816"/>
      <c r="AN129" s="816"/>
      <c r="AO129" s="817"/>
      <c r="AP129" s="819"/>
      <c r="AQ129" s="820"/>
      <c r="AR129" s="820"/>
      <c r="AS129" s="820"/>
      <c r="AT129" s="821"/>
      <c r="AU129" s="233"/>
      <c r="AV129" s="233"/>
      <c r="AW129" s="233"/>
      <c r="AX129" s="787" t="s">
        <v>485</v>
      </c>
      <c r="AY129" s="788"/>
      <c r="AZ129" s="788"/>
      <c r="BA129" s="788"/>
      <c r="BB129" s="788"/>
      <c r="BC129" s="788"/>
      <c r="BD129" s="788"/>
      <c r="BE129" s="789"/>
      <c r="BF129" s="806" t="s">
        <v>130</v>
      </c>
      <c r="BG129" s="807"/>
      <c r="BH129" s="807"/>
      <c r="BI129" s="807"/>
      <c r="BJ129" s="807"/>
      <c r="BK129" s="807"/>
      <c r="BL129" s="808"/>
      <c r="BM129" s="806">
        <v>17.579999999999998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487</v>
      </c>
      <c r="X130" s="813"/>
      <c r="Y130" s="813"/>
      <c r="Z130" s="814"/>
      <c r="AA130" s="815">
        <v>2945639</v>
      </c>
      <c r="AB130" s="816"/>
      <c r="AC130" s="816"/>
      <c r="AD130" s="816"/>
      <c r="AE130" s="817"/>
      <c r="AF130" s="818">
        <v>2832956</v>
      </c>
      <c r="AG130" s="816"/>
      <c r="AH130" s="816"/>
      <c r="AI130" s="816"/>
      <c r="AJ130" s="817"/>
      <c r="AK130" s="818">
        <v>2743094</v>
      </c>
      <c r="AL130" s="816"/>
      <c r="AM130" s="816"/>
      <c r="AN130" s="816"/>
      <c r="AO130" s="817"/>
      <c r="AP130" s="819"/>
      <c r="AQ130" s="820"/>
      <c r="AR130" s="820"/>
      <c r="AS130" s="820"/>
      <c r="AT130" s="821"/>
      <c r="AU130" s="233"/>
      <c r="AV130" s="233"/>
      <c r="AW130" s="233"/>
      <c r="AX130" s="787" t="s">
        <v>488</v>
      </c>
      <c r="AY130" s="788"/>
      <c r="AZ130" s="788"/>
      <c r="BA130" s="788"/>
      <c r="BB130" s="788"/>
      <c r="BC130" s="788"/>
      <c r="BD130" s="788"/>
      <c r="BE130" s="789"/>
      <c r="BF130" s="790">
        <v>8.6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489</v>
      </c>
      <c r="X131" s="797"/>
      <c r="Y131" s="797"/>
      <c r="Z131" s="798"/>
      <c r="AA131" s="799">
        <v>15288444</v>
      </c>
      <c r="AB131" s="800"/>
      <c r="AC131" s="800"/>
      <c r="AD131" s="800"/>
      <c r="AE131" s="801"/>
      <c r="AF131" s="802">
        <v>15978774</v>
      </c>
      <c r="AG131" s="800"/>
      <c r="AH131" s="800"/>
      <c r="AI131" s="800"/>
      <c r="AJ131" s="801"/>
      <c r="AK131" s="802">
        <v>15551206</v>
      </c>
      <c r="AL131" s="800"/>
      <c r="AM131" s="800"/>
      <c r="AN131" s="800"/>
      <c r="AO131" s="801"/>
      <c r="AP131" s="803"/>
      <c r="AQ131" s="804"/>
      <c r="AR131" s="804"/>
      <c r="AS131" s="804"/>
      <c r="AT131" s="805"/>
      <c r="AU131" s="233"/>
      <c r="AV131" s="233"/>
      <c r="AW131" s="233"/>
      <c r="AX131" s="765" t="s">
        <v>490</v>
      </c>
      <c r="AY131" s="766"/>
      <c r="AZ131" s="766"/>
      <c r="BA131" s="766"/>
      <c r="BB131" s="766"/>
      <c r="BC131" s="766"/>
      <c r="BD131" s="766"/>
      <c r="BE131" s="767"/>
      <c r="BF131" s="768">
        <v>29.6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492</v>
      </c>
      <c r="W132" s="778"/>
      <c r="X132" s="778"/>
      <c r="Y132" s="778"/>
      <c r="Z132" s="779"/>
      <c r="AA132" s="780">
        <v>7.6657964669999998</v>
      </c>
      <c r="AB132" s="781"/>
      <c r="AC132" s="781"/>
      <c r="AD132" s="781"/>
      <c r="AE132" s="782"/>
      <c r="AF132" s="783">
        <v>8.0487026099999994</v>
      </c>
      <c r="AG132" s="781"/>
      <c r="AH132" s="781"/>
      <c r="AI132" s="781"/>
      <c r="AJ132" s="782"/>
      <c r="AK132" s="783">
        <v>10.28751082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493</v>
      </c>
      <c r="W133" s="757"/>
      <c r="X133" s="757"/>
      <c r="Y133" s="757"/>
      <c r="Z133" s="758"/>
      <c r="AA133" s="759">
        <v>8.1999999999999993</v>
      </c>
      <c r="AB133" s="760"/>
      <c r="AC133" s="760"/>
      <c r="AD133" s="760"/>
      <c r="AE133" s="761"/>
      <c r="AF133" s="759">
        <v>7.8</v>
      </c>
      <c r="AG133" s="760"/>
      <c r="AH133" s="760"/>
      <c r="AI133" s="760"/>
      <c r="AJ133" s="761"/>
      <c r="AK133" s="759">
        <v>8.6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3GKwO2PhadlXSnQHjvGUsoy+qf2ZNSbV+Jecjr+6Zz9iAWYWPHqKewD1PKSGnh2azlIKe++mfpeFRcErza2aA==" saltValue="OC84YYPHmayjVv+JrMHi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6dTjxoDEG+vf3HEUJmhqv/KndeAMYQLjU2yV0osQCGL2hxt6oV8gr8qtUbPLEg2xXaLXUsKT3gVbXv76+P8Sg==" saltValue="xn8G5s1MG57F0rc1tmwp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7Nbm7GX7NsmUp9b7kQecmKG6pabRp46bY5UjQfINN7Ie0U9uDVsrM1THyYF4VrurPDzLTzLCpEbEi2ssyvDrw==" saltValue="D2PvxpbTD6GKWazgdZ67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502</v>
      </c>
      <c r="AL9" s="1167"/>
      <c r="AM9" s="1167"/>
      <c r="AN9" s="1168"/>
      <c r="AO9" s="281">
        <v>3236046</v>
      </c>
      <c r="AP9" s="281">
        <v>54826</v>
      </c>
      <c r="AQ9" s="282">
        <v>86855</v>
      </c>
      <c r="AR9" s="283">
        <v>-36.9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503</v>
      </c>
      <c r="AL10" s="1167"/>
      <c r="AM10" s="1167"/>
      <c r="AN10" s="1168"/>
      <c r="AO10" s="284">
        <v>1261968</v>
      </c>
      <c r="AP10" s="284">
        <v>21381</v>
      </c>
      <c r="AQ10" s="285">
        <v>6847</v>
      </c>
      <c r="AR10" s="286">
        <v>212.3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504</v>
      </c>
      <c r="AL11" s="1167"/>
      <c r="AM11" s="1167"/>
      <c r="AN11" s="1168"/>
      <c r="AO11" s="284">
        <v>145783</v>
      </c>
      <c r="AP11" s="284">
        <v>2470</v>
      </c>
      <c r="AQ11" s="285">
        <v>1522</v>
      </c>
      <c r="AR11" s="286">
        <v>62.3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505</v>
      </c>
      <c r="AL12" s="1167"/>
      <c r="AM12" s="1167"/>
      <c r="AN12" s="1168"/>
      <c r="AO12" s="284" t="s">
        <v>506</v>
      </c>
      <c r="AP12" s="284" t="s">
        <v>506</v>
      </c>
      <c r="AQ12" s="285">
        <v>12</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507</v>
      </c>
      <c r="AL13" s="1167"/>
      <c r="AM13" s="1167"/>
      <c r="AN13" s="1168"/>
      <c r="AO13" s="284">
        <v>154081</v>
      </c>
      <c r="AP13" s="284">
        <v>2610</v>
      </c>
      <c r="AQ13" s="285">
        <v>3290</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508</v>
      </c>
      <c r="AL14" s="1167"/>
      <c r="AM14" s="1167"/>
      <c r="AN14" s="1168"/>
      <c r="AO14" s="284">
        <v>118399</v>
      </c>
      <c r="AP14" s="284">
        <v>2006</v>
      </c>
      <c r="AQ14" s="285">
        <v>1835</v>
      </c>
      <c r="AR14" s="286">
        <v>9.3000000000000007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509</v>
      </c>
      <c r="AL15" s="1170"/>
      <c r="AM15" s="1170"/>
      <c r="AN15" s="1171"/>
      <c r="AO15" s="284">
        <v>-265641</v>
      </c>
      <c r="AP15" s="284">
        <v>-4501</v>
      </c>
      <c r="AQ15" s="285">
        <v>-6144</v>
      </c>
      <c r="AR15" s="286">
        <v>-26.7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4650636</v>
      </c>
      <c r="AP16" s="284">
        <v>78792</v>
      </c>
      <c r="AQ16" s="285">
        <v>94217</v>
      </c>
      <c r="AR16" s="286">
        <v>-16.399999999999999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514</v>
      </c>
      <c r="AL21" s="1173"/>
      <c r="AM21" s="1173"/>
      <c r="AN21" s="1174"/>
      <c r="AO21" s="297">
        <v>5.76</v>
      </c>
      <c r="AP21" s="298">
        <v>8.67</v>
      </c>
      <c r="AQ21" s="299">
        <v>-2.91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515</v>
      </c>
      <c r="AL22" s="1173"/>
      <c r="AM22" s="1173"/>
      <c r="AN22" s="1174"/>
      <c r="AO22" s="302">
        <v>96.6</v>
      </c>
      <c r="AP22" s="303">
        <v>97.8</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519</v>
      </c>
      <c r="AL32" s="1157"/>
      <c r="AM32" s="1157"/>
      <c r="AN32" s="1158"/>
      <c r="AO32" s="312">
        <v>2924187</v>
      </c>
      <c r="AP32" s="312">
        <v>49542</v>
      </c>
      <c r="AQ32" s="313">
        <v>62389</v>
      </c>
      <c r="AR32" s="314">
        <v>-20.6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520</v>
      </c>
      <c r="AL33" s="1157"/>
      <c r="AM33" s="1157"/>
      <c r="AN33" s="1158"/>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521</v>
      </c>
      <c r="AL34" s="1157"/>
      <c r="AM34" s="1157"/>
      <c r="AN34" s="1158"/>
      <c r="AO34" s="312" t="s">
        <v>506</v>
      </c>
      <c r="AP34" s="312" t="s">
        <v>506</v>
      </c>
      <c r="AQ34" s="313">
        <v>3</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522</v>
      </c>
      <c r="AL35" s="1157"/>
      <c r="AM35" s="1157"/>
      <c r="AN35" s="1158"/>
      <c r="AO35" s="312">
        <v>1652549</v>
      </c>
      <c r="AP35" s="312">
        <v>27998</v>
      </c>
      <c r="AQ35" s="313">
        <v>14672</v>
      </c>
      <c r="AR35" s="314">
        <v>90.8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523</v>
      </c>
      <c r="AL36" s="1157"/>
      <c r="AM36" s="1157"/>
      <c r="AN36" s="1158"/>
      <c r="AO36" s="312">
        <v>20805</v>
      </c>
      <c r="AP36" s="312">
        <v>352</v>
      </c>
      <c r="AQ36" s="313">
        <v>1817</v>
      </c>
      <c r="AR36" s="314">
        <v>-80.599999999999994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524</v>
      </c>
      <c r="AL37" s="1157"/>
      <c r="AM37" s="1157"/>
      <c r="AN37" s="1158"/>
      <c r="AO37" s="312">
        <v>159</v>
      </c>
      <c r="AP37" s="312">
        <v>3</v>
      </c>
      <c r="AQ37" s="313">
        <v>585</v>
      </c>
      <c r="AR37" s="314">
        <v>-99.5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525</v>
      </c>
      <c r="AL38" s="1160"/>
      <c r="AM38" s="1160"/>
      <c r="AN38" s="1161"/>
      <c r="AO38" s="315" t="s">
        <v>506</v>
      </c>
      <c r="AP38" s="315" t="s">
        <v>506</v>
      </c>
      <c r="AQ38" s="316">
        <v>1</v>
      </c>
      <c r="AR38" s="304" t="s">
        <v>506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526</v>
      </c>
      <c r="AL39" s="1160"/>
      <c r="AM39" s="1160"/>
      <c r="AN39" s="1161"/>
      <c r="AO39" s="312">
        <v>-254774</v>
      </c>
      <c r="AP39" s="312">
        <v>-4316</v>
      </c>
      <c r="AQ39" s="313">
        <v>-3091</v>
      </c>
      <c r="AR39" s="314">
        <v>39.6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527</v>
      </c>
      <c r="AL40" s="1157"/>
      <c r="AM40" s="1157"/>
      <c r="AN40" s="1158"/>
      <c r="AO40" s="312">
        <v>-2743094</v>
      </c>
      <c r="AP40" s="312">
        <v>-46474</v>
      </c>
      <c r="AQ40" s="313">
        <v>-54269</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1599832</v>
      </c>
      <c r="AP41" s="312">
        <v>27105</v>
      </c>
      <c r="AQ41" s="313">
        <v>22106</v>
      </c>
      <c r="AR41" s="314">
        <v>22.6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497</v>
      </c>
      <c r="AN49" s="1151" t="s">
        <v>531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4239399</v>
      </c>
      <c r="AN51" s="334">
        <v>68691</v>
      </c>
      <c r="AO51" s="335">
        <v>37.799999999999997</v>
      </c>
      <c r="AP51" s="336">
        <v>69185</v>
      </c>
      <c r="AQ51" s="337">
        <v>-2</v>
      </c>
      <c r="AR51" s="338">
        <v>39.799999999999997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3084499</v>
      </c>
      <c r="AN52" s="342">
        <v>49978</v>
      </c>
      <c r="AO52" s="343">
        <v>75</v>
      </c>
      <c r="AP52" s="344">
        <v>38519</v>
      </c>
      <c r="AQ52" s="345">
        <v>3</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6467489</v>
      </c>
      <c r="AN53" s="334">
        <v>105908</v>
      </c>
      <c r="AO53" s="335">
        <v>54.2</v>
      </c>
      <c r="AP53" s="336">
        <v>70166</v>
      </c>
      <c r="AQ53" s="337">
        <v>1.4</v>
      </c>
      <c r="AR53" s="338">
        <v>52.8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4120807</v>
      </c>
      <c r="AN54" s="342">
        <v>67480</v>
      </c>
      <c r="AO54" s="343">
        <v>35</v>
      </c>
      <c r="AP54" s="344">
        <v>36115</v>
      </c>
      <c r="AQ54" s="345">
        <v>-6.2</v>
      </c>
      <c r="AR54" s="346">
        <v>41.2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7566344</v>
      </c>
      <c r="AN55" s="334">
        <v>125385</v>
      </c>
      <c r="AO55" s="335">
        <v>18.399999999999999</v>
      </c>
      <c r="AP55" s="336">
        <v>70329</v>
      </c>
      <c r="AQ55" s="337">
        <v>0.2</v>
      </c>
      <c r="AR55" s="338">
        <v>18.2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6032769</v>
      </c>
      <c r="AN56" s="342">
        <v>99971</v>
      </c>
      <c r="AO56" s="343">
        <v>48.1</v>
      </c>
      <c r="AP56" s="344">
        <v>39403</v>
      </c>
      <c r="AQ56" s="345">
        <v>9.1</v>
      </c>
      <c r="AR56" s="346">
        <v>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4878820</v>
      </c>
      <c r="AN57" s="334">
        <v>81769</v>
      </c>
      <c r="AO57" s="335">
        <v>-34.799999999999997</v>
      </c>
      <c r="AP57" s="336">
        <v>71871</v>
      </c>
      <c r="AQ57" s="337">
        <v>2.2000000000000002</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1748138</v>
      </c>
      <c r="AN58" s="342">
        <v>29299</v>
      </c>
      <c r="AO58" s="343">
        <v>-70.7</v>
      </c>
      <c r="AP58" s="344">
        <v>38232</v>
      </c>
      <c r="AQ58" s="345">
        <v>-3</v>
      </c>
      <c r="AR58" s="346">
        <v>-67.7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6570640</v>
      </c>
      <c r="AN59" s="334">
        <v>111321</v>
      </c>
      <c r="AO59" s="335">
        <v>36.1</v>
      </c>
      <c r="AP59" s="336">
        <v>71807</v>
      </c>
      <c r="AQ59" s="337">
        <v>-0.1</v>
      </c>
      <c r="AR59" s="338">
        <v>36.200000000000003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3754321</v>
      </c>
      <c r="AN60" s="342">
        <v>63607</v>
      </c>
      <c r="AO60" s="343">
        <v>117.1</v>
      </c>
      <c r="AP60" s="344">
        <v>37333</v>
      </c>
      <c r="AQ60" s="345">
        <v>-2.4</v>
      </c>
      <c r="AR60" s="346">
        <v>119.5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5944538</v>
      </c>
      <c r="AN61" s="349">
        <v>98615</v>
      </c>
      <c r="AO61" s="350">
        <v>22.3</v>
      </c>
      <c r="AP61" s="351">
        <v>70672</v>
      </c>
      <c r="AQ61" s="352">
        <v>0.3</v>
      </c>
      <c r="AR61" s="338">
        <v>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3748107</v>
      </c>
      <c r="AN62" s="342">
        <v>62067</v>
      </c>
      <c r="AO62" s="343">
        <v>40.9</v>
      </c>
      <c r="AP62" s="344">
        <v>37920</v>
      </c>
      <c r="AQ62" s="345">
        <v>0.1</v>
      </c>
      <c r="AR62" s="346">
        <v>40.799999999999997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38t2jQw6o102kIUW/v1wnZjcKC1XzenSfU0JUnI7/S/b44cWDsCWidECdfW/rk7vwrc8sDO30RS98cIjTg1YA==" saltValue="cFuk9P3pNTls6jDEFq+L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0" spans="125:125" ht="13.5" hidden="1" customHeight="1" x14ac:dyDescent="0.15"/>
    <row r="121" spans="125:125" ht="13.5" hidden="1" customHeight="1" x14ac:dyDescent="0.15">
      <c r="DU121" s="259"/>
    </row>
  </sheetData>
  <sheetProtection algorithmName="SHA-512" hashValue="zbTc+0U8twtv8DKe9RrrI9W1kS5C+C1VmyLNGveZz6Enei5qmz5nv01Y+YiHuN9EOryG3rHbkEkHmfIkFJDMaQ==" saltValue="bmPQZ5oFkKx7t6Rl7iyd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dhwlggTr7sFx9XcWO7IdQvVpA0j9V/BKlUf/dvGfmJ8BayfGtxs8ohi0LrckUR48MkEeECDRVsp0tUCQhTyiXg==" saltValue="QquUcLe2QJeDKcLTzb8F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5" t="s">
        <v>3</v>
      </c>
      <c r="D47" s="1175"/>
      <c r="E47" s="1176"/>
      <c r="F47" s="11">
        <v>30.65</v>
      </c>
      <c r="G47" s="12">
        <v>29.47</v>
      </c>
      <c r="H47" s="12">
        <v>23.64</v>
      </c>
      <c r="I47" s="12">
        <v>30.75</v>
      </c>
      <c r="J47" s="13">
        <v>32.83</v>
      </c>
    </row>
    <row r="48" spans="2:10" ht="57.75" customHeight="1" x14ac:dyDescent="0.15">
      <c r="B48" s="14"/>
      <c r="C48" s="1177" t="s">
        <v>4</v>
      </c>
      <c r="D48" s="1177"/>
      <c r="E48" s="1178"/>
      <c r="F48" s="15">
        <v>7.57</v>
      </c>
      <c r="G48" s="16">
        <v>7.52</v>
      </c>
      <c r="H48" s="16">
        <v>11.81</v>
      </c>
      <c r="I48" s="16">
        <v>11.18</v>
      </c>
      <c r="J48" s="17">
        <v>8.51</v>
      </c>
    </row>
    <row r="49" spans="2:10" ht="57.75" customHeight="1" thickBot="1" x14ac:dyDescent="0.2">
      <c r="B49" s="18"/>
      <c r="C49" s="1179" t="s">
        <v>5</v>
      </c>
      <c r="D49" s="1179"/>
      <c r="E49" s="1180"/>
      <c r="F49" s="19" t="s">
        <v>552</v>
      </c>
      <c r="G49" s="20" t="s">
        <v>553</v>
      </c>
      <c r="H49" s="20" t="s">
        <v>554</v>
      </c>
      <c r="I49" s="20" t="s">
        <v>555</v>
      </c>
      <c r="J49" s="21" t="s">
        <v>556</v>
      </c>
    </row>
    <row r="50" spans="2:10" x14ac:dyDescent="0.15"/>
  </sheetData>
  <sheetProtection algorithmName="SHA-512" hashValue="GGW88fCbfs5Ts17jYvTlDOaiElMX51VsmfkumrBk21Yhw11OvPqvwyKF3I5cZZR65LNveO+VPU7UgT/n0ZdVQQ==" saltValue="SexjIV9qAJ2tFFAFy+tt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7" t="s">
        <v>557</v>
      </c>
      <c r="D34" s="1187"/>
      <c r="E34" s="1188"/>
      <c r="F34" s="32">
        <v>7.75</v>
      </c>
      <c r="G34" s="33">
        <v>7.41</v>
      </c>
      <c r="H34" s="33">
        <v>7.26</v>
      </c>
      <c r="I34" s="33">
        <v>8.6199999999999992</v>
      </c>
      <c r="J34" s="34">
        <v>10.86</v>
      </c>
      <c r="K34" s="22"/>
      <c r="L34" s="22"/>
      <c r="M34" s="22"/>
      <c r="N34" s="22"/>
      <c r="O34" s="22"/>
      <c r="P34" s="22"/>
    </row>
    <row r="35" spans="1:16" ht="39" customHeight="1" x14ac:dyDescent="0.15">
      <c r="A35" s="22"/>
      <c r="B35" s="35"/>
      <c r="C35" s="1181" t="s">
        <v>558</v>
      </c>
      <c r="D35" s="1182"/>
      <c r="E35" s="1183"/>
      <c r="F35" s="36">
        <v>7.56</v>
      </c>
      <c r="G35" s="37">
        <v>7.52</v>
      </c>
      <c r="H35" s="37">
        <v>11.8</v>
      </c>
      <c r="I35" s="37">
        <v>11.18</v>
      </c>
      <c r="J35" s="38">
        <v>8.51</v>
      </c>
      <c r="K35" s="22"/>
      <c r="L35" s="22"/>
      <c r="M35" s="22"/>
      <c r="N35" s="22"/>
      <c r="O35" s="22"/>
      <c r="P35" s="22"/>
    </row>
    <row r="36" spans="1:16" ht="39" customHeight="1" x14ac:dyDescent="0.15">
      <c r="A36" s="22"/>
      <c r="B36" s="35"/>
      <c r="C36" s="1181" t="s">
        <v>559</v>
      </c>
      <c r="D36" s="1182"/>
      <c r="E36" s="1183"/>
      <c r="F36" s="36" t="s">
        <v>560</v>
      </c>
      <c r="G36" s="37" t="s">
        <v>561</v>
      </c>
      <c r="H36" s="37">
        <v>0.09</v>
      </c>
      <c r="I36" s="37">
        <v>1.82</v>
      </c>
      <c r="J36" s="38">
        <v>3.18</v>
      </c>
      <c r="K36" s="22"/>
      <c r="L36" s="22"/>
      <c r="M36" s="22"/>
      <c r="N36" s="22"/>
      <c r="O36" s="22"/>
      <c r="P36" s="22"/>
    </row>
    <row r="37" spans="1:16" ht="39" customHeight="1" x14ac:dyDescent="0.15">
      <c r="A37" s="22"/>
      <c r="B37" s="35"/>
      <c r="C37" s="1181" t="s">
        <v>562</v>
      </c>
      <c r="D37" s="1182"/>
      <c r="E37" s="1183"/>
      <c r="F37" s="36">
        <v>0.91</v>
      </c>
      <c r="G37" s="37">
        <v>0.6</v>
      </c>
      <c r="H37" s="37">
        <v>0.46</v>
      </c>
      <c r="I37" s="37">
        <v>0.49</v>
      </c>
      <c r="J37" s="38">
        <v>1.55</v>
      </c>
      <c r="K37" s="22"/>
      <c r="L37" s="22"/>
      <c r="M37" s="22"/>
      <c r="N37" s="22"/>
      <c r="O37" s="22"/>
      <c r="P37" s="22"/>
    </row>
    <row r="38" spans="1:16" ht="39" customHeight="1" x14ac:dyDescent="0.15">
      <c r="A38" s="22"/>
      <c r="B38" s="35"/>
      <c r="C38" s="1181" t="s">
        <v>563</v>
      </c>
      <c r="D38" s="1182"/>
      <c r="E38" s="1183"/>
      <c r="F38" s="36">
        <v>1.36</v>
      </c>
      <c r="G38" s="37">
        <v>1.25</v>
      </c>
      <c r="H38" s="37">
        <v>1.19</v>
      </c>
      <c r="I38" s="37">
        <v>1.0900000000000001</v>
      </c>
      <c r="J38" s="38">
        <v>1.1599999999999999</v>
      </c>
      <c r="K38" s="22"/>
      <c r="L38" s="22"/>
      <c r="M38" s="22"/>
      <c r="N38" s="22"/>
      <c r="O38" s="22"/>
      <c r="P38" s="22"/>
    </row>
    <row r="39" spans="1:16" ht="39" customHeight="1" x14ac:dyDescent="0.15">
      <c r="A39" s="22"/>
      <c r="B39" s="35"/>
      <c r="C39" s="1181" t="s">
        <v>564</v>
      </c>
      <c r="D39" s="1182"/>
      <c r="E39" s="1183"/>
      <c r="F39" s="36">
        <v>1.63</v>
      </c>
      <c r="G39" s="37">
        <v>1.4</v>
      </c>
      <c r="H39" s="37">
        <v>1.07</v>
      </c>
      <c r="I39" s="37">
        <v>0.84</v>
      </c>
      <c r="J39" s="38">
        <v>0.76</v>
      </c>
      <c r="K39" s="22"/>
      <c r="L39" s="22"/>
      <c r="M39" s="22"/>
      <c r="N39" s="22"/>
      <c r="O39" s="22"/>
      <c r="P39" s="22"/>
    </row>
    <row r="40" spans="1:16" ht="39" customHeight="1" x14ac:dyDescent="0.15">
      <c r="A40" s="22"/>
      <c r="B40" s="35"/>
      <c r="C40" s="1181" t="s">
        <v>565</v>
      </c>
      <c r="D40" s="1182"/>
      <c r="E40" s="1183"/>
      <c r="F40" s="36">
        <v>7.0000000000000007E-2</v>
      </c>
      <c r="G40" s="37">
        <v>0.09</v>
      </c>
      <c r="H40" s="37">
        <v>0.1</v>
      </c>
      <c r="I40" s="37">
        <v>0.12</v>
      </c>
      <c r="J40" s="38">
        <v>0.13</v>
      </c>
      <c r="K40" s="22"/>
      <c r="L40" s="22"/>
      <c r="M40" s="22"/>
      <c r="N40" s="22"/>
      <c r="O40" s="22"/>
      <c r="P40" s="22"/>
    </row>
    <row r="41" spans="1:16" ht="39" customHeight="1" x14ac:dyDescent="0.15">
      <c r="A41" s="22"/>
      <c r="B41" s="35"/>
      <c r="C41" s="1181" t="s">
        <v>566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567</v>
      </c>
      <c r="D42" s="1182"/>
      <c r="E42" s="1183"/>
      <c r="F42" s="36" t="s">
        <v>506</v>
      </c>
      <c r="G42" s="37" t="s">
        <v>506</v>
      </c>
      <c r="H42" s="37" t="s">
        <v>506</v>
      </c>
      <c r="I42" s="37" t="s">
        <v>506</v>
      </c>
      <c r="J42" s="38" t="s">
        <v>506</v>
      </c>
      <c r="K42" s="22"/>
      <c r="L42" s="22"/>
      <c r="M42" s="22"/>
      <c r="N42" s="22"/>
      <c r="O42" s="22"/>
      <c r="P42" s="22"/>
    </row>
    <row r="43" spans="1:16" ht="39" customHeight="1" thickBot="1" x14ac:dyDescent="0.2">
      <c r="A43" s="22"/>
      <c r="B43" s="40"/>
      <c r="C43" s="1184" t="s">
        <v>568</v>
      </c>
      <c r="D43" s="1185"/>
      <c r="E43" s="1186"/>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AWj5KCK8ytE+Za51ZcE04T96kZq2aPAoPUC0ByWEQUl1Q0r5QcBH/JRe1GNxK14n32cUXwS7zpAZzM1B5I1g==" saltValue="6uwjTqEbSy9Dqwgggz99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3033</v>
      </c>
      <c r="L45" s="60">
        <v>2826</v>
      </c>
      <c r="M45" s="60">
        <v>2711</v>
      </c>
      <c r="N45" s="60">
        <v>2714</v>
      </c>
      <c r="O45" s="61">
        <v>2924</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191" t="s">
        <v>14</v>
      </c>
      <c r="F48" s="1191"/>
      <c r="G48" s="1191"/>
      <c r="H48" s="1191"/>
      <c r="I48" s="1191"/>
      <c r="J48" s="1192"/>
      <c r="K48" s="63">
        <v>1587</v>
      </c>
      <c r="L48" s="64">
        <v>1560</v>
      </c>
      <c r="M48" s="64">
        <v>1543</v>
      </c>
      <c r="N48" s="64">
        <v>1527</v>
      </c>
      <c r="O48" s="65">
        <v>1653</v>
      </c>
      <c r="P48" s="48"/>
      <c r="Q48" s="48"/>
      <c r="R48" s="48"/>
      <c r="S48" s="48"/>
      <c r="T48" s="48"/>
      <c r="U48" s="48"/>
    </row>
    <row r="49" spans="1:21" ht="30.75" customHeight="1" x14ac:dyDescent="0.15">
      <c r="A49" s="48"/>
      <c r="B49" s="1214"/>
      <c r="C49" s="1215"/>
      <c r="D49" s="62"/>
      <c r="E49" s="1191" t="s">
        <v>15</v>
      </c>
      <c r="F49" s="1191"/>
      <c r="G49" s="1191"/>
      <c r="H49" s="1191"/>
      <c r="I49" s="1191"/>
      <c r="J49" s="1192"/>
      <c r="K49" s="63">
        <v>107</v>
      </c>
      <c r="L49" s="64">
        <v>97</v>
      </c>
      <c r="M49" s="64">
        <v>117</v>
      </c>
      <c r="N49" s="64">
        <v>128</v>
      </c>
      <c r="O49" s="65">
        <v>21</v>
      </c>
      <c r="P49" s="48"/>
      <c r="Q49" s="48"/>
      <c r="R49" s="48"/>
      <c r="S49" s="48"/>
      <c r="T49" s="48"/>
      <c r="U49" s="48"/>
    </row>
    <row r="50" spans="1:21" ht="30.75" customHeight="1" x14ac:dyDescent="0.15">
      <c r="A50" s="48"/>
      <c r="B50" s="1214"/>
      <c r="C50" s="1215"/>
      <c r="D50" s="62"/>
      <c r="E50" s="1191" t="s">
        <v>16</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506</v>
      </c>
      <c r="L51" s="64" t="s">
        <v>506</v>
      </c>
      <c r="M51" s="64" t="s">
        <v>506</v>
      </c>
      <c r="N51" s="64" t="s">
        <v>506</v>
      </c>
      <c r="O51" s="65" t="s">
        <v>506</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3370</v>
      </c>
      <c r="L52" s="64">
        <v>3326</v>
      </c>
      <c r="M52" s="64">
        <v>3199</v>
      </c>
      <c r="N52" s="64">
        <v>3084</v>
      </c>
      <c r="O52" s="65">
        <v>2998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1357</v>
      </c>
      <c r="L53" s="69">
        <v>1157</v>
      </c>
      <c r="M53" s="69">
        <v>1172</v>
      </c>
      <c r="N53" s="69">
        <v>1285</v>
      </c>
      <c r="O53" s="70">
        <v>1600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egQWo5DgwYfAXH/lkTXtHJ+hmaWGn4P0ghPBG2JR4EKg6uN5w6tpGEf1Tu3bFEV0J3BLLlsQuvvkTre7nyrgg==" saltValue="Qp1SuQCFmjOZy/ohF1gO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547</v>
      </c>
      <c r="J40" s="103" t="s">
        <v>548</v>
      </c>
      <c r="K40" s="103" t="s">
        <v>549</v>
      </c>
      <c r="L40" s="103" t="s">
        <v>550</v>
      </c>
      <c r="M40" s="104" t="s">
        <v>551</v>
      </c>
    </row>
    <row r="41" spans="2:13" ht="27.75" customHeight="1" x14ac:dyDescent="0.15">
      <c r="B41" s="1232" t="s">
        <v>31</v>
      </c>
      <c r="C41" s="1233"/>
      <c r="D41" s="105"/>
      <c r="E41" s="1234" t="s">
        <v>32</v>
      </c>
      <c r="F41" s="1234"/>
      <c r="G41" s="1234"/>
      <c r="H41" s="1235"/>
      <c r="I41" s="355">
        <v>28626</v>
      </c>
      <c r="J41" s="356">
        <v>31154</v>
      </c>
      <c r="K41" s="356">
        <v>34895</v>
      </c>
      <c r="L41" s="356">
        <v>35801</v>
      </c>
      <c r="M41" s="357">
        <v>34586</v>
      </c>
    </row>
    <row r="42" spans="2:13" ht="27.75" customHeight="1" x14ac:dyDescent="0.15">
      <c r="B42" s="1222"/>
      <c r="C42" s="1223"/>
      <c r="D42" s="106"/>
      <c r="E42" s="1226" t="s">
        <v>33</v>
      </c>
      <c r="F42" s="1226"/>
      <c r="G42" s="1226"/>
      <c r="H42" s="1227"/>
      <c r="I42" s="358" t="s">
        <v>506</v>
      </c>
      <c r="J42" s="359" t="s">
        <v>506</v>
      </c>
      <c r="K42" s="359" t="s">
        <v>506</v>
      </c>
      <c r="L42" s="359">
        <v>3410</v>
      </c>
      <c r="M42" s="360">
        <v>3261</v>
      </c>
    </row>
    <row r="43" spans="2:13" ht="27.75" customHeight="1" x14ac:dyDescent="0.15">
      <c r="B43" s="1222"/>
      <c r="C43" s="1223"/>
      <c r="D43" s="106"/>
      <c r="E43" s="1226" t="s">
        <v>34</v>
      </c>
      <c r="F43" s="1226"/>
      <c r="G43" s="1226"/>
      <c r="H43" s="1227"/>
      <c r="I43" s="358">
        <v>17920</v>
      </c>
      <c r="J43" s="359">
        <v>17570</v>
      </c>
      <c r="K43" s="359">
        <v>16731</v>
      </c>
      <c r="L43" s="359">
        <v>17001</v>
      </c>
      <c r="M43" s="360">
        <v>17059</v>
      </c>
    </row>
    <row r="44" spans="2:13" ht="27.75" customHeight="1" x14ac:dyDescent="0.15">
      <c r="B44" s="1222"/>
      <c r="C44" s="1223"/>
      <c r="D44" s="106"/>
      <c r="E44" s="1226" t="s">
        <v>35</v>
      </c>
      <c r="F44" s="1226"/>
      <c r="G44" s="1226"/>
      <c r="H44" s="1227"/>
      <c r="I44" s="358">
        <v>749</v>
      </c>
      <c r="J44" s="359">
        <v>730</v>
      </c>
      <c r="K44" s="359">
        <v>2067</v>
      </c>
      <c r="L44" s="359">
        <v>1973</v>
      </c>
      <c r="M44" s="360">
        <v>1826</v>
      </c>
    </row>
    <row r="45" spans="2:13" ht="27.75" customHeight="1" x14ac:dyDescent="0.15">
      <c r="B45" s="1222"/>
      <c r="C45" s="1223"/>
      <c r="D45" s="106"/>
      <c r="E45" s="1226" t="s">
        <v>36</v>
      </c>
      <c r="F45" s="1226"/>
      <c r="G45" s="1226"/>
      <c r="H45" s="1227"/>
      <c r="I45" s="358">
        <v>2594</v>
      </c>
      <c r="J45" s="359">
        <v>2310</v>
      </c>
      <c r="K45" s="359">
        <v>2154</v>
      </c>
      <c r="L45" s="359">
        <v>2135</v>
      </c>
      <c r="M45" s="360">
        <v>2159</v>
      </c>
    </row>
    <row r="46" spans="2:13" ht="27.75" customHeight="1" x14ac:dyDescent="0.15">
      <c r="B46" s="1222"/>
      <c r="C46" s="1223"/>
      <c r="D46" s="107"/>
      <c r="E46" s="1226" t="s">
        <v>37</v>
      </c>
      <c r="F46" s="1226"/>
      <c r="G46" s="1226"/>
      <c r="H46" s="1227"/>
      <c r="I46" s="358" t="s">
        <v>506</v>
      </c>
      <c r="J46" s="359" t="s">
        <v>506</v>
      </c>
      <c r="K46" s="359" t="s">
        <v>506</v>
      </c>
      <c r="L46" s="359" t="s">
        <v>506</v>
      </c>
      <c r="M46" s="360" t="s">
        <v>506</v>
      </c>
    </row>
    <row r="47" spans="2:13" ht="27.75" customHeight="1" x14ac:dyDescent="0.15">
      <c r="B47" s="1222"/>
      <c r="C47" s="1223"/>
      <c r="D47" s="108"/>
      <c r="E47" s="1236" t="s">
        <v>38</v>
      </c>
      <c r="F47" s="1237"/>
      <c r="G47" s="1237"/>
      <c r="H47" s="1238"/>
      <c r="I47" s="358" t="s">
        <v>506</v>
      </c>
      <c r="J47" s="359" t="s">
        <v>506</v>
      </c>
      <c r="K47" s="359" t="s">
        <v>506</v>
      </c>
      <c r="L47" s="359" t="s">
        <v>506</v>
      </c>
      <c r="M47" s="360" t="s">
        <v>506</v>
      </c>
    </row>
    <row r="48" spans="2:13" ht="27.75" customHeight="1" x14ac:dyDescent="0.15">
      <c r="B48" s="1222"/>
      <c r="C48" s="1223"/>
      <c r="D48" s="106"/>
      <c r="E48" s="1226" t="s">
        <v>39</v>
      </c>
      <c r="F48" s="1226"/>
      <c r="G48" s="1226"/>
      <c r="H48" s="1227"/>
      <c r="I48" s="358" t="s">
        <v>506</v>
      </c>
      <c r="J48" s="359" t="s">
        <v>506</v>
      </c>
      <c r="K48" s="359" t="s">
        <v>506</v>
      </c>
      <c r="L48" s="359" t="s">
        <v>506</v>
      </c>
      <c r="M48" s="360" t="s">
        <v>506</v>
      </c>
    </row>
    <row r="49" spans="2:13" ht="27.75" customHeight="1" x14ac:dyDescent="0.15">
      <c r="B49" s="1224"/>
      <c r="C49" s="1225"/>
      <c r="D49" s="106"/>
      <c r="E49" s="1226" t="s">
        <v>40</v>
      </c>
      <c r="F49" s="1226"/>
      <c r="G49" s="1226"/>
      <c r="H49" s="1227"/>
      <c r="I49" s="358" t="s">
        <v>506</v>
      </c>
      <c r="J49" s="359" t="s">
        <v>506</v>
      </c>
      <c r="K49" s="359" t="s">
        <v>506</v>
      </c>
      <c r="L49" s="359" t="s">
        <v>506</v>
      </c>
      <c r="M49" s="360" t="s">
        <v>506</v>
      </c>
    </row>
    <row r="50" spans="2:13" ht="27.75" customHeight="1" x14ac:dyDescent="0.15">
      <c r="B50" s="1220" t="s">
        <v>41</v>
      </c>
      <c r="C50" s="1221"/>
      <c r="D50" s="109"/>
      <c r="E50" s="1226" t="s">
        <v>42</v>
      </c>
      <c r="F50" s="1226"/>
      <c r="G50" s="1226"/>
      <c r="H50" s="1227"/>
      <c r="I50" s="358">
        <v>16191</v>
      </c>
      <c r="J50" s="359">
        <v>16363</v>
      </c>
      <c r="K50" s="359">
        <v>15564</v>
      </c>
      <c r="L50" s="359">
        <v>18255</v>
      </c>
      <c r="M50" s="360">
        <v>16756</v>
      </c>
    </row>
    <row r="51" spans="2:13" ht="27.75" customHeight="1" x14ac:dyDescent="0.15">
      <c r="B51" s="1222"/>
      <c r="C51" s="1223"/>
      <c r="D51" s="106"/>
      <c r="E51" s="1226" t="s">
        <v>43</v>
      </c>
      <c r="F51" s="1226"/>
      <c r="G51" s="1226"/>
      <c r="H51" s="1227"/>
      <c r="I51" s="358">
        <v>2229</v>
      </c>
      <c r="J51" s="359">
        <v>2207</v>
      </c>
      <c r="K51" s="359">
        <v>1926</v>
      </c>
      <c r="L51" s="359">
        <v>2190</v>
      </c>
      <c r="M51" s="360">
        <v>2364</v>
      </c>
    </row>
    <row r="52" spans="2:13" ht="27.75" customHeight="1" x14ac:dyDescent="0.15">
      <c r="B52" s="1224"/>
      <c r="C52" s="1225"/>
      <c r="D52" s="106"/>
      <c r="E52" s="1226" t="s">
        <v>44</v>
      </c>
      <c r="F52" s="1226"/>
      <c r="G52" s="1226"/>
      <c r="H52" s="1227"/>
      <c r="I52" s="358">
        <v>33610</v>
      </c>
      <c r="J52" s="359">
        <v>35046</v>
      </c>
      <c r="K52" s="359">
        <v>36579</v>
      </c>
      <c r="L52" s="359">
        <v>36590</v>
      </c>
      <c r="M52" s="360">
        <v>35154</v>
      </c>
    </row>
    <row r="53" spans="2:13" ht="27.75" customHeight="1" thickBot="1" x14ac:dyDescent="0.2">
      <c r="B53" s="1228" t="s">
        <v>45</v>
      </c>
      <c r="C53" s="1229"/>
      <c r="D53" s="110"/>
      <c r="E53" s="1230" t="s">
        <v>46</v>
      </c>
      <c r="F53" s="1230"/>
      <c r="G53" s="1230"/>
      <c r="H53" s="1231"/>
      <c r="I53" s="361">
        <v>-2141</v>
      </c>
      <c r="J53" s="362">
        <v>-1852</v>
      </c>
      <c r="K53" s="362">
        <v>1778</v>
      </c>
      <c r="L53" s="362">
        <v>3284</v>
      </c>
      <c r="M53" s="363">
        <v>4617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lsQQKQR2XWI0TzB4QDIPO8ePIESDVQJssE505FeOV6hX5YdeQGAF4+saGevIOYvQvIp6TTrF06KuEYAdAkLs9g==" saltValue="4B7701WraggBZThRCFv8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61" sqref="F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47" t="s">
        <v>49</v>
      </c>
      <c r="D55" s="1247"/>
      <c r="E55" s="1248"/>
      <c r="F55" s="122">
        <v>4310</v>
      </c>
      <c r="G55" s="122">
        <v>5785</v>
      </c>
      <c r="H55" s="123">
        <v>6007</v>
      </c>
    </row>
    <row r="56" spans="2:8" ht="52.5" customHeight="1" x14ac:dyDescent="0.15">
      <c r="B56" s="124"/>
      <c r="C56" s="1249" t="s">
        <v>50</v>
      </c>
      <c r="D56" s="1249"/>
      <c r="E56" s="1250"/>
      <c r="F56" s="125">
        <v>3371</v>
      </c>
      <c r="G56" s="125">
        <v>3335</v>
      </c>
      <c r="H56" s="126">
        <v>3397</v>
      </c>
    </row>
    <row r="57" spans="2:8" ht="53.25" customHeight="1" x14ac:dyDescent="0.15">
      <c r="B57" s="124"/>
      <c r="C57" s="1251" t="s">
        <v>51</v>
      </c>
      <c r="D57" s="1251"/>
      <c r="E57" s="1252"/>
      <c r="F57" s="127">
        <v>8357</v>
      </c>
      <c r="G57" s="127">
        <v>8929</v>
      </c>
      <c r="H57" s="128">
        <v>7323</v>
      </c>
    </row>
    <row r="58" spans="2:8" ht="45.75" customHeight="1" x14ac:dyDescent="0.15">
      <c r="B58" s="129"/>
      <c r="C58" s="1239" t="s">
        <v>589</v>
      </c>
      <c r="D58" s="1240"/>
      <c r="E58" s="1241"/>
      <c r="F58" s="130">
        <v>2649</v>
      </c>
      <c r="G58" s="130">
        <v>2574</v>
      </c>
      <c r="H58" s="131">
        <v>2541</v>
      </c>
    </row>
    <row r="59" spans="2:8" ht="45.75" customHeight="1" x14ac:dyDescent="0.15">
      <c r="B59" s="129"/>
      <c r="C59" s="1239" t="s">
        <v>590</v>
      </c>
      <c r="D59" s="1240"/>
      <c r="E59" s="1241"/>
      <c r="F59" s="130">
        <v>3492</v>
      </c>
      <c r="G59" s="130">
        <v>3288</v>
      </c>
      <c r="H59" s="131">
        <v>2031</v>
      </c>
    </row>
    <row r="60" spans="2:8" ht="45.75" customHeight="1" x14ac:dyDescent="0.15">
      <c r="B60" s="129"/>
      <c r="C60" s="1239" t="s">
        <v>591</v>
      </c>
      <c r="D60" s="1240"/>
      <c r="E60" s="1241"/>
      <c r="F60" s="130">
        <v>1470</v>
      </c>
      <c r="G60" s="130">
        <v>1473</v>
      </c>
      <c r="H60" s="131">
        <v>1446</v>
      </c>
    </row>
    <row r="61" spans="2:8" ht="45.75" customHeight="1" x14ac:dyDescent="0.15">
      <c r="B61" s="129"/>
      <c r="C61" s="1239" t="s">
        <v>592</v>
      </c>
      <c r="D61" s="1240"/>
      <c r="E61" s="1241"/>
      <c r="F61" s="130">
        <v>0</v>
      </c>
      <c r="G61" s="130">
        <v>834</v>
      </c>
      <c r="H61" s="131">
        <v>571</v>
      </c>
    </row>
    <row r="62" spans="2:8" ht="45.75" customHeight="1" thickBot="1" x14ac:dyDescent="0.2">
      <c r="B62" s="132"/>
      <c r="C62" s="1242" t="s">
        <v>593</v>
      </c>
      <c r="D62" s="1243"/>
      <c r="E62" s="1244"/>
      <c r="F62" s="133">
        <v>369</v>
      </c>
      <c r="G62" s="133">
        <v>367</v>
      </c>
      <c r="H62" s="134">
        <v>364</v>
      </c>
    </row>
    <row r="63" spans="2:8" ht="52.5" customHeight="1" thickBot="1" x14ac:dyDescent="0.2">
      <c r="B63" s="135"/>
      <c r="C63" s="1245" t="s">
        <v>52</v>
      </c>
      <c r="D63" s="1245"/>
      <c r="E63" s="1246"/>
      <c r="F63" s="136">
        <v>16038</v>
      </c>
      <c r="G63" s="136">
        <v>18050</v>
      </c>
      <c r="H63" s="137">
        <v>16726</v>
      </c>
    </row>
    <row r="64" spans="2:8" x14ac:dyDescent="0.15"/>
  </sheetData>
  <sheetProtection algorithmName="SHA-512" hashValue="Yngchhf+YfuUM6/a25iG1zu1gCVBtVqIQi4dE1cZNo8HLk+jWMJNdU2i1tkNwkAKqESFVhOptPIPD2kxHpinJw==" saltValue="/Xia/M3RUmTrrnjPBaEI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S4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547</v>
      </c>
      <c r="BQ50" s="1258"/>
      <c r="BR50" s="1258"/>
      <c r="BS50" s="1258"/>
      <c r="BT50" s="1258"/>
      <c r="BU50" s="1258"/>
      <c r="BV50" s="1258"/>
      <c r="BW50" s="1258"/>
      <c r="BX50" s="1258" t="s">
        <v>548</v>
      </c>
      <c r="BY50" s="1258"/>
      <c r="BZ50" s="1258"/>
      <c r="CA50" s="1258"/>
      <c r="CB50" s="1258"/>
      <c r="CC50" s="1258"/>
      <c r="CD50" s="1258"/>
      <c r="CE50" s="1258"/>
      <c r="CF50" s="1258" t="s">
        <v>549</v>
      </c>
      <c r="CG50" s="1258"/>
      <c r="CH50" s="1258"/>
      <c r="CI50" s="1258"/>
      <c r="CJ50" s="1258"/>
      <c r="CK50" s="1258"/>
      <c r="CL50" s="1258"/>
      <c r="CM50" s="1258"/>
      <c r="CN50" s="1258" t="s">
        <v>550</v>
      </c>
      <c r="CO50" s="1258"/>
      <c r="CP50" s="1258"/>
      <c r="CQ50" s="1258"/>
      <c r="CR50" s="1258"/>
      <c r="CS50" s="1258"/>
      <c r="CT50" s="1258"/>
      <c r="CU50" s="1258"/>
      <c r="CV50" s="1258" t="s">
        <v>551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598</v>
      </c>
      <c r="AO51" s="1256"/>
      <c r="AP51" s="1256"/>
      <c r="AQ51" s="1256"/>
      <c r="AR51" s="1256"/>
      <c r="AS51" s="1256"/>
      <c r="AT51" s="1256"/>
      <c r="AU51" s="1256"/>
      <c r="AV51" s="1256"/>
      <c r="AW51" s="1256"/>
      <c r="AX51" s="1256"/>
      <c r="AY51" s="1256"/>
      <c r="AZ51" s="1256"/>
      <c r="BA51" s="1256"/>
      <c r="BB51" s="1256" t="s">
        <v>599</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v>11.6</v>
      </c>
      <c r="CG51" s="1253"/>
      <c r="CH51" s="1253"/>
      <c r="CI51" s="1253"/>
      <c r="CJ51" s="1253"/>
      <c r="CK51" s="1253"/>
      <c r="CL51" s="1253"/>
      <c r="CM51" s="1253"/>
      <c r="CN51" s="1253">
        <v>20.5</v>
      </c>
      <c r="CO51" s="1253"/>
      <c r="CP51" s="1253"/>
      <c r="CQ51" s="1253"/>
      <c r="CR51" s="1253"/>
      <c r="CS51" s="1253"/>
      <c r="CT51" s="1253"/>
      <c r="CU51" s="1253"/>
      <c r="CV51" s="1253">
        <v>29.6</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600</v>
      </c>
      <c r="BC53" s="1256"/>
      <c r="BD53" s="1256"/>
      <c r="BE53" s="1256"/>
      <c r="BF53" s="1256"/>
      <c r="BG53" s="1256"/>
      <c r="BH53" s="1256"/>
      <c r="BI53" s="1256"/>
      <c r="BJ53" s="1256"/>
      <c r="BK53" s="1256"/>
      <c r="BL53" s="1256"/>
      <c r="BM53" s="1256"/>
      <c r="BN53" s="1256"/>
      <c r="BO53" s="1256"/>
      <c r="BP53" s="1253">
        <v>65.3</v>
      </c>
      <c r="BQ53" s="1253"/>
      <c r="BR53" s="1253"/>
      <c r="BS53" s="1253"/>
      <c r="BT53" s="1253"/>
      <c r="BU53" s="1253"/>
      <c r="BV53" s="1253"/>
      <c r="BW53" s="1253"/>
      <c r="BX53" s="1253">
        <v>61.1</v>
      </c>
      <c r="BY53" s="1253"/>
      <c r="BZ53" s="1253"/>
      <c r="CA53" s="1253"/>
      <c r="CB53" s="1253"/>
      <c r="CC53" s="1253"/>
      <c r="CD53" s="1253"/>
      <c r="CE53" s="1253"/>
      <c r="CF53" s="1253">
        <v>62.4</v>
      </c>
      <c r="CG53" s="1253"/>
      <c r="CH53" s="1253"/>
      <c r="CI53" s="1253"/>
      <c r="CJ53" s="1253"/>
      <c r="CK53" s="1253"/>
      <c r="CL53" s="1253"/>
      <c r="CM53" s="1253"/>
      <c r="CN53" s="1253">
        <v>64.900000000000006</v>
      </c>
      <c r="CO53" s="1253"/>
      <c r="CP53" s="1253"/>
      <c r="CQ53" s="1253"/>
      <c r="CR53" s="1253"/>
      <c r="CS53" s="1253"/>
      <c r="CT53" s="1253"/>
      <c r="CU53" s="1253"/>
      <c r="CV53" s="1253">
        <v>60.9</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601</v>
      </c>
      <c r="AO55" s="1258"/>
      <c r="AP55" s="1258"/>
      <c r="AQ55" s="1258"/>
      <c r="AR55" s="1258"/>
      <c r="AS55" s="1258"/>
      <c r="AT55" s="1258"/>
      <c r="AU55" s="1258"/>
      <c r="AV55" s="1258"/>
      <c r="AW55" s="1258"/>
      <c r="AX55" s="1258"/>
      <c r="AY55" s="1258"/>
      <c r="AZ55" s="1258"/>
      <c r="BA55" s="1258"/>
      <c r="BB55" s="1256" t="s">
        <v>599</v>
      </c>
      <c r="BC55" s="1256"/>
      <c r="BD55" s="1256"/>
      <c r="BE55" s="1256"/>
      <c r="BF55" s="1256"/>
      <c r="BG55" s="1256"/>
      <c r="BH55" s="1256"/>
      <c r="BI55" s="1256"/>
      <c r="BJ55" s="1256"/>
      <c r="BK55" s="1256"/>
      <c r="BL55" s="1256"/>
      <c r="BM55" s="1256"/>
      <c r="BN55" s="1256"/>
      <c r="BO55" s="1256"/>
      <c r="BP55" s="1253">
        <v>25.4</v>
      </c>
      <c r="BQ55" s="1253"/>
      <c r="BR55" s="1253"/>
      <c r="BS55" s="1253"/>
      <c r="BT55" s="1253"/>
      <c r="BU55" s="1253"/>
      <c r="BV55" s="1253"/>
      <c r="BW55" s="1253"/>
      <c r="BX55" s="1253">
        <v>23</v>
      </c>
      <c r="BY55" s="1253"/>
      <c r="BZ55" s="1253"/>
      <c r="CA55" s="1253"/>
      <c r="CB55" s="1253"/>
      <c r="CC55" s="1253"/>
      <c r="CD55" s="1253"/>
      <c r="CE55" s="1253"/>
      <c r="CF55" s="1253">
        <v>28</v>
      </c>
      <c r="CG55" s="1253"/>
      <c r="CH55" s="1253"/>
      <c r="CI55" s="1253"/>
      <c r="CJ55" s="1253"/>
      <c r="CK55" s="1253"/>
      <c r="CL55" s="1253"/>
      <c r="CM55" s="1253"/>
      <c r="CN55" s="1253">
        <v>19.2</v>
      </c>
      <c r="CO55" s="1253"/>
      <c r="CP55" s="1253"/>
      <c r="CQ55" s="1253"/>
      <c r="CR55" s="1253"/>
      <c r="CS55" s="1253"/>
      <c r="CT55" s="1253"/>
      <c r="CU55" s="1253"/>
      <c r="CV55" s="1253">
        <v>4</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600</v>
      </c>
      <c r="BC57" s="1256"/>
      <c r="BD57" s="1256"/>
      <c r="BE57" s="1256"/>
      <c r="BF57" s="1256"/>
      <c r="BG57" s="1256"/>
      <c r="BH57" s="1256"/>
      <c r="BI57" s="1256"/>
      <c r="BJ57" s="1256"/>
      <c r="BK57" s="1256"/>
      <c r="BL57" s="1256"/>
      <c r="BM57" s="1256"/>
      <c r="BN57" s="1256"/>
      <c r="BO57" s="1256"/>
      <c r="BP57" s="1253">
        <v>60</v>
      </c>
      <c r="BQ57" s="1253"/>
      <c r="BR57" s="1253"/>
      <c r="BS57" s="1253"/>
      <c r="BT57" s="1253"/>
      <c r="BU57" s="1253"/>
      <c r="BV57" s="1253"/>
      <c r="BW57" s="1253"/>
      <c r="BX57" s="1253">
        <v>60.6</v>
      </c>
      <c r="BY57" s="1253"/>
      <c r="BZ57" s="1253"/>
      <c r="CA57" s="1253"/>
      <c r="CB57" s="1253"/>
      <c r="CC57" s="1253"/>
      <c r="CD57" s="1253"/>
      <c r="CE57" s="1253"/>
      <c r="CF57" s="1253">
        <v>62.3</v>
      </c>
      <c r="CG57" s="1253"/>
      <c r="CH57" s="1253"/>
      <c r="CI57" s="1253"/>
      <c r="CJ57" s="1253"/>
      <c r="CK57" s="1253"/>
      <c r="CL57" s="1253"/>
      <c r="CM57" s="1253"/>
      <c r="CN57" s="1253">
        <v>62.2</v>
      </c>
      <c r="CO57" s="1253"/>
      <c r="CP57" s="1253"/>
      <c r="CQ57" s="1253"/>
      <c r="CR57" s="1253"/>
      <c r="CS57" s="1253"/>
      <c r="CT57" s="1253"/>
      <c r="CU57" s="1253"/>
      <c r="CV57" s="1253">
        <v>63.5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547</v>
      </c>
      <c r="BQ72" s="1258"/>
      <c r="BR72" s="1258"/>
      <c r="BS72" s="1258"/>
      <c r="BT72" s="1258"/>
      <c r="BU72" s="1258"/>
      <c r="BV72" s="1258"/>
      <c r="BW72" s="1258"/>
      <c r="BX72" s="1258" t="s">
        <v>548</v>
      </c>
      <c r="BY72" s="1258"/>
      <c r="BZ72" s="1258"/>
      <c r="CA72" s="1258"/>
      <c r="CB72" s="1258"/>
      <c r="CC72" s="1258"/>
      <c r="CD72" s="1258"/>
      <c r="CE72" s="1258"/>
      <c r="CF72" s="1258" t="s">
        <v>549</v>
      </c>
      <c r="CG72" s="1258"/>
      <c r="CH72" s="1258"/>
      <c r="CI72" s="1258"/>
      <c r="CJ72" s="1258"/>
      <c r="CK72" s="1258"/>
      <c r="CL72" s="1258"/>
      <c r="CM72" s="1258"/>
      <c r="CN72" s="1258" t="s">
        <v>550</v>
      </c>
      <c r="CO72" s="1258"/>
      <c r="CP72" s="1258"/>
      <c r="CQ72" s="1258"/>
      <c r="CR72" s="1258"/>
      <c r="CS72" s="1258"/>
      <c r="CT72" s="1258"/>
      <c r="CU72" s="1258"/>
      <c r="CV72" s="1258" t="s">
        <v>551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598</v>
      </c>
      <c r="AO73" s="1256"/>
      <c r="AP73" s="1256"/>
      <c r="AQ73" s="1256"/>
      <c r="AR73" s="1256"/>
      <c r="AS73" s="1256"/>
      <c r="AT73" s="1256"/>
      <c r="AU73" s="1256"/>
      <c r="AV73" s="1256"/>
      <c r="AW73" s="1256"/>
      <c r="AX73" s="1256"/>
      <c r="AY73" s="1256"/>
      <c r="AZ73" s="1256"/>
      <c r="BA73" s="1256"/>
      <c r="BB73" s="1256" t="s">
        <v>599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v>11.6</v>
      </c>
      <c r="CG73" s="1253"/>
      <c r="CH73" s="1253"/>
      <c r="CI73" s="1253"/>
      <c r="CJ73" s="1253"/>
      <c r="CK73" s="1253"/>
      <c r="CL73" s="1253"/>
      <c r="CM73" s="1253"/>
      <c r="CN73" s="1253">
        <v>20.5</v>
      </c>
      <c r="CO73" s="1253"/>
      <c r="CP73" s="1253"/>
      <c r="CQ73" s="1253"/>
      <c r="CR73" s="1253"/>
      <c r="CS73" s="1253"/>
      <c r="CT73" s="1253"/>
      <c r="CU73" s="1253"/>
      <c r="CV73" s="1253">
        <v>29.6</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3">
        <v>9.3000000000000007</v>
      </c>
      <c r="BQ75" s="1253"/>
      <c r="BR75" s="1253"/>
      <c r="BS75" s="1253"/>
      <c r="BT75" s="1253"/>
      <c r="BU75" s="1253"/>
      <c r="BV75" s="1253"/>
      <c r="BW75" s="1253"/>
      <c r="BX75" s="1253">
        <v>8.6999999999999993</v>
      </c>
      <c r="BY75" s="1253"/>
      <c r="BZ75" s="1253"/>
      <c r="CA75" s="1253"/>
      <c r="CB75" s="1253"/>
      <c r="CC75" s="1253"/>
      <c r="CD75" s="1253"/>
      <c r="CE75" s="1253"/>
      <c r="CF75" s="1253">
        <v>8.1999999999999993</v>
      </c>
      <c r="CG75" s="1253"/>
      <c r="CH75" s="1253"/>
      <c r="CI75" s="1253"/>
      <c r="CJ75" s="1253"/>
      <c r="CK75" s="1253"/>
      <c r="CL75" s="1253"/>
      <c r="CM75" s="1253"/>
      <c r="CN75" s="1253">
        <v>7.8</v>
      </c>
      <c r="CO75" s="1253"/>
      <c r="CP75" s="1253"/>
      <c r="CQ75" s="1253"/>
      <c r="CR75" s="1253"/>
      <c r="CS75" s="1253"/>
      <c r="CT75" s="1253"/>
      <c r="CU75" s="1253"/>
      <c r="CV75" s="1253">
        <v>8.6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601</v>
      </c>
      <c r="AO77" s="1258"/>
      <c r="AP77" s="1258"/>
      <c r="AQ77" s="1258"/>
      <c r="AR77" s="1258"/>
      <c r="AS77" s="1258"/>
      <c r="AT77" s="1258"/>
      <c r="AU77" s="1258"/>
      <c r="AV77" s="1258"/>
      <c r="AW77" s="1258"/>
      <c r="AX77" s="1258"/>
      <c r="AY77" s="1258"/>
      <c r="AZ77" s="1258"/>
      <c r="BA77" s="1258"/>
      <c r="BB77" s="1256" t="s">
        <v>599</v>
      </c>
      <c r="BC77" s="1256"/>
      <c r="BD77" s="1256"/>
      <c r="BE77" s="1256"/>
      <c r="BF77" s="1256"/>
      <c r="BG77" s="1256"/>
      <c r="BH77" s="1256"/>
      <c r="BI77" s="1256"/>
      <c r="BJ77" s="1256"/>
      <c r="BK77" s="1256"/>
      <c r="BL77" s="1256"/>
      <c r="BM77" s="1256"/>
      <c r="BN77" s="1256"/>
      <c r="BO77" s="1256"/>
      <c r="BP77" s="1253">
        <v>25.4</v>
      </c>
      <c r="BQ77" s="1253"/>
      <c r="BR77" s="1253"/>
      <c r="BS77" s="1253"/>
      <c r="BT77" s="1253"/>
      <c r="BU77" s="1253"/>
      <c r="BV77" s="1253"/>
      <c r="BW77" s="1253"/>
      <c r="BX77" s="1253">
        <v>23</v>
      </c>
      <c r="BY77" s="1253"/>
      <c r="BZ77" s="1253"/>
      <c r="CA77" s="1253"/>
      <c r="CB77" s="1253"/>
      <c r="CC77" s="1253"/>
      <c r="CD77" s="1253"/>
      <c r="CE77" s="1253"/>
      <c r="CF77" s="1253">
        <v>28</v>
      </c>
      <c r="CG77" s="1253"/>
      <c r="CH77" s="1253"/>
      <c r="CI77" s="1253"/>
      <c r="CJ77" s="1253"/>
      <c r="CK77" s="1253"/>
      <c r="CL77" s="1253"/>
      <c r="CM77" s="1253"/>
      <c r="CN77" s="1253">
        <v>19.2</v>
      </c>
      <c r="CO77" s="1253"/>
      <c r="CP77" s="1253"/>
      <c r="CQ77" s="1253"/>
      <c r="CR77" s="1253"/>
      <c r="CS77" s="1253"/>
      <c r="CT77" s="1253"/>
      <c r="CU77" s="1253"/>
      <c r="CV77" s="1253">
        <v>4</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603</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7.7</v>
      </c>
      <c r="BY79" s="1253"/>
      <c r="BZ79" s="1253"/>
      <c r="CA79" s="1253"/>
      <c r="CB79" s="1253"/>
      <c r="CC79" s="1253"/>
      <c r="CD79" s="1253"/>
      <c r="CE79" s="1253"/>
      <c r="CF79" s="1253">
        <v>7.5</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9pJNkwvrD68cARNpsqzG35OfsYsANYficjIdJR/bH2/hbv7IO9eZEWiq2j1ccDV/UwTzD8GPtYhVxx8GbHrlkQ==" saltValue="BXz+yXIeYCUJ8R92eeKr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85" zoomScaleNormal="85"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L54VR30OReH2hThrJ3VwdhezpsZJO1wS+KP8q7hcPG6cw2IgykkTxuYnwYZ2A7LISuyZXO1vXby9/gN6w97h0g==" saltValue="qiN53fGn+CRHL2UPOAXW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eGm2Et7Suc7mMrAvecalNKQhZvYQphO8FLog75qKnfWdj7d+Q8JFgHvUUDjEs6mwEzFJyWbE2aUwNTrRk9bQrg==" saltValue="NWUrdsSMR5uxed4G2I8x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544</v>
      </c>
      <c r="G2" s="151"/>
      <c r="H2" s="152"/>
    </row>
    <row r="3" spans="1:8" x14ac:dyDescent="0.15">
      <c r="A3" s="148" t="s">
        <v>537</v>
      </c>
      <c r="B3" s="153"/>
      <c r="C3" s="154"/>
      <c r="D3" s="155">
        <v>68691</v>
      </c>
      <c r="E3" s="156"/>
      <c r="F3" s="157">
        <v>69185</v>
      </c>
      <c r="G3" s="158"/>
      <c r="H3" s="159"/>
    </row>
    <row r="4" spans="1:8" x14ac:dyDescent="0.15">
      <c r="A4" s="160"/>
      <c r="B4" s="161"/>
      <c r="C4" s="162"/>
      <c r="D4" s="163">
        <v>49978</v>
      </c>
      <c r="E4" s="164"/>
      <c r="F4" s="165">
        <v>38519</v>
      </c>
      <c r="G4" s="166"/>
      <c r="H4" s="167"/>
    </row>
    <row r="5" spans="1:8" x14ac:dyDescent="0.15">
      <c r="A5" s="148" t="s">
        <v>539</v>
      </c>
      <c r="B5" s="153"/>
      <c r="C5" s="154"/>
      <c r="D5" s="155">
        <v>105908</v>
      </c>
      <c r="E5" s="156"/>
      <c r="F5" s="157">
        <v>70166</v>
      </c>
      <c r="G5" s="158"/>
      <c r="H5" s="159"/>
    </row>
    <row r="6" spans="1:8" x14ac:dyDescent="0.15">
      <c r="A6" s="160"/>
      <c r="B6" s="161"/>
      <c r="C6" s="162"/>
      <c r="D6" s="163">
        <v>67480</v>
      </c>
      <c r="E6" s="164"/>
      <c r="F6" s="165">
        <v>36115</v>
      </c>
      <c r="G6" s="166"/>
      <c r="H6" s="167"/>
    </row>
    <row r="7" spans="1:8" x14ac:dyDescent="0.15">
      <c r="A7" s="148" t="s">
        <v>540</v>
      </c>
      <c r="B7" s="153"/>
      <c r="C7" s="154"/>
      <c r="D7" s="155">
        <v>125385</v>
      </c>
      <c r="E7" s="156"/>
      <c r="F7" s="157">
        <v>70329</v>
      </c>
      <c r="G7" s="158"/>
      <c r="H7" s="159"/>
    </row>
    <row r="8" spans="1:8" x14ac:dyDescent="0.15">
      <c r="A8" s="160"/>
      <c r="B8" s="161"/>
      <c r="C8" s="162"/>
      <c r="D8" s="163">
        <v>99971</v>
      </c>
      <c r="E8" s="164"/>
      <c r="F8" s="165">
        <v>39403</v>
      </c>
      <c r="G8" s="166"/>
      <c r="H8" s="167"/>
    </row>
    <row r="9" spans="1:8" x14ac:dyDescent="0.15">
      <c r="A9" s="148" t="s">
        <v>541</v>
      </c>
      <c r="B9" s="153"/>
      <c r="C9" s="154"/>
      <c r="D9" s="155">
        <v>81769</v>
      </c>
      <c r="E9" s="156"/>
      <c r="F9" s="157">
        <v>71871</v>
      </c>
      <c r="G9" s="158"/>
      <c r="H9" s="159"/>
    </row>
    <row r="10" spans="1:8" x14ac:dyDescent="0.15">
      <c r="A10" s="160"/>
      <c r="B10" s="161"/>
      <c r="C10" s="162"/>
      <c r="D10" s="163">
        <v>29299</v>
      </c>
      <c r="E10" s="164"/>
      <c r="F10" s="165">
        <v>38232</v>
      </c>
      <c r="G10" s="166"/>
      <c r="H10" s="167"/>
    </row>
    <row r="11" spans="1:8" x14ac:dyDescent="0.15">
      <c r="A11" s="148" t="s">
        <v>542</v>
      </c>
      <c r="B11" s="153"/>
      <c r="C11" s="154"/>
      <c r="D11" s="155">
        <v>111321</v>
      </c>
      <c r="E11" s="156"/>
      <c r="F11" s="157">
        <v>71807</v>
      </c>
      <c r="G11" s="158"/>
      <c r="H11" s="159"/>
    </row>
    <row r="12" spans="1:8" x14ac:dyDescent="0.15">
      <c r="A12" s="160"/>
      <c r="B12" s="161"/>
      <c r="C12" s="168"/>
      <c r="D12" s="163">
        <v>63607</v>
      </c>
      <c r="E12" s="164"/>
      <c r="F12" s="165">
        <v>37333</v>
      </c>
      <c r="G12" s="166"/>
      <c r="H12" s="167"/>
    </row>
    <row r="13" spans="1:8" x14ac:dyDescent="0.15">
      <c r="A13" s="148"/>
      <c r="B13" s="153"/>
      <c r="C13" s="169"/>
      <c r="D13" s="170">
        <v>98615</v>
      </c>
      <c r="E13" s="171"/>
      <c r="F13" s="172">
        <v>70672</v>
      </c>
      <c r="G13" s="173"/>
      <c r="H13" s="159"/>
    </row>
    <row r="14" spans="1:8" x14ac:dyDescent="0.15">
      <c r="A14" s="160"/>
      <c r="B14" s="161"/>
      <c r="C14" s="162"/>
      <c r="D14" s="163">
        <v>62067</v>
      </c>
      <c r="E14" s="164"/>
      <c r="F14" s="165">
        <v>37920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7.57</v>
      </c>
      <c r="C19" s="174">
        <f>ROUND(VALUE(SUBSTITUTE(実質収支比率等に係る経年分析!G$48,"▲","-")),2)</f>
        <v>7.52</v>
      </c>
      <c r="D19" s="174">
        <f>ROUND(VALUE(SUBSTITUTE(実質収支比率等に係る経年分析!H$48,"▲","-")),2)</f>
        <v>11.81</v>
      </c>
      <c r="E19" s="174">
        <f>ROUND(VALUE(SUBSTITUTE(実質収支比率等に係る経年分析!I$48,"▲","-")),2)</f>
        <v>11.18</v>
      </c>
      <c r="F19" s="174">
        <f>ROUND(VALUE(SUBSTITUTE(実質収支比率等に係る経年分析!J$48,"▲","-")),2)</f>
        <v>8.51</v>
      </c>
    </row>
    <row r="20" spans="1:11" x14ac:dyDescent="0.15">
      <c r="A20" s="174" t="s">
        <v>56</v>
      </c>
      <c r="B20" s="174">
        <f>ROUND(VALUE(SUBSTITUTE(実質収支比率等に係る経年分析!F$47,"▲","-")),2)</f>
        <v>30.65</v>
      </c>
      <c r="C20" s="174">
        <f>ROUND(VALUE(SUBSTITUTE(実質収支比率等に係る経年分析!G$47,"▲","-")),2)</f>
        <v>29.47</v>
      </c>
      <c r="D20" s="174">
        <f>ROUND(VALUE(SUBSTITUTE(実質収支比率等に係る経年分析!H$47,"▲","-")),2)</f>
        <v>23.64</v>
      </c>
      <c r="E20" s="174">
        <f>ROUND(VALUE(SUBSTITUTE(実質収支比率等に係る経年分析!I$47,"▲","-")),2)</f>
        <v>30.75</v>
      </c>
      <c r="F20" s="174">
        <f>ROUND(VALUE(SUBSTITUTE(実質収支比率等に係る経年分析!J$47,"▲","-")),2)</f>
        <v>32.83</v>
      </c>
    </row>
    <row r="21" spans="1:11" x14ac:dyDescent="0.15">
      <c r="A21" s="174" t="s">
        <v>57</v>
      </c>
      <c r="B21" s="174">
        <f>IF(ISNUMBER(VALUE(SUBSTITUTE(実質収支比率等に係る経年分析!F$49,"▲","-"))),ROUND(VALUE(SUBSTITUTE(実質収支比率等に係る経年分析!F$49,"▲","-")),2),NA())</f>
        <v>-3.32</v>
      </c>
      <c r="C21" s="174">
        <f>IF(ISNUMBER(VALUE(SUBSTITUTE(実質収支比率等に係る経年分析!G$49,"▲","-"))),ROUND(VALUE(SUBSTITUTE(実質収支比率等に係る経年分析!G$49,"▲","-")),2),NA())</f>
        <v>-4.76</v>
      </c>
      <c r="D21" s="174">
        <f>IF(ISNUMBER(VALUE(SUBSTITUTE(実質収支比率等に係る経年分析!H$49,"▲","-"))),ROUND(VALUE(SUBSTITUTE(実質収支比率等に係る経年分析!H$49,"▲","-")),2),NA())</f>
        <v>-4.2</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-8.8800000000000008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0.76</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0.68</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1.06</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3370</v>
      </c>
      <c r="E42" s="176"/>
      <c r="F42" s="176"/>
      <c r="G42" s="176">
        <f>'実質公債費比率（分子）の構造'!L$52</f>
        <v>3326</v>
      </c>
      <c r="H42" s="176"/>
      <c r="I42" s="176"/>
      <c r="J42" s="176">
        <f>'実質公債費比率（分子）の構造'!M$52</f>
        <v>3199</v>
      </c>
      <c r="K42" s="176"/>
      <c r="L42" s="176"/>
      <c r="M42" s="176">
        <f>'実質公債費比率（分子）の構造'!N$52</f>
        <v>3084</v>
      </c>
      <c r="N42" s="176"/>
      <c r="O42" s="176"/>
      <c r="P42" s="176">
        <f>'実質公債費比率（分子）の構造'!O$52</f>
        <v>2998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107</v>
      </c>
      <c r="C45" s="176"/>
      <c r="D45" s="176"/>
      <c r="E45" s="176">
        <f>'実質公債費比率（分子）の構造'!L$49</f>
        <v>97</v>
      </c>
      <c r="F45" s="176"/>
      <c r="G45" s="176"/>
      <c r="H45" s="176">
        <f>'実質公債費比率（分子）の構造'!M$49</f>
        <v>117</v>
      </c>
      <c r="I45" s="176"/>
      <c r="J45" s="176"/>
      <c r="K45" s="176">
        <f>'実質公債費比率（分子）の構造'!N$49</f>
        <v>128</v>
      </c>
      <c r="L45" s="176"/>
      <c r="M45" s="176"/>
      <c r="N45" s="176">
        <f>'実質公債費比率（分子）の構造'!O$49</f>
        <v>21</v>
      </c>
      <c r="O45" s="176"/>
      <c r="P45" s="176"/>
    </row>
    <row r="46" spans="1:16" x14ac:dyDescent="0.15">
      <c r="A46" s="176" t="s">
        <v>68</v>
      </c>
      <c r="B46" s="176">
        <f>'実質公債費比率（分子）の構造'!K$48</f>
        <v>1587</v>
      </c>
      <c r="C46" s="176"/>
      <c r="D46" s="176"/>
      <c r="E46" s="176">
        <f>'実質公債費比率（分子）の構造'!L$48</f>
        <v>1560</v>
      </c>
      <c r="F46" s="176"/>
      <c r="G46" s="176"/>
      <c r="H46" s="176">
        <f>'実質公債費比率（分子）の構造'!M$48</f>
        <v>1543</v>
      </c>
      <c r="I46" s="176"/>
      <c r="J46" s="176"/>
      <c r="K46" s="176">
        <f>'実質公債費比率（分子）の構造'!N$48</f>
        <v>1527</v>
      </c>
      <c r="L46" s="176"/>
      <c r="M46" s="176"/>
      <c r="N46" s="176">
        <f>'実質公債費比率（分子）の構造'!O$48</f>
        <v>1653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3033</v>
      </c>
      <c r="C49" s="176"/>
      <c r="D49" s="176"/>
      <c r="E49" s="176">
        <f>'実質公債費比率（分子）の構造'!L$45</f>
        <v>2826</v>
      </c>
      <c r="F49" s="176"/>
      <c r="G49" s="176"/>
      <c r="H49" s="176">
        <f>'実質公債費比率（分子）の構造'!M$45</f>
        <v>2711</v>
      </c>
      <c r="I49" s="176"/>
      <c r="J49" s="176"/>
      <c r="K49" s="176">
        <f>'実質公債費比率（分子）の構造'!N$45</f>
        <v>2714</v>
      </c>
      <c r="L49" s="176"/>
      <c r="M49" s="176"/>
      <c r="N49" s="176">
        <f>'実質公債費比率（分子）の構造'!O$45</f>
        <v>2924</v>
      </c>
      <c r="O49" s="176"/>
      <c r="P49" s="176"/>
    </row>
    <row r="50" spans="1:16" x14ac:dyDescent="0.15">
      <c r="A50" s="176" t="s">
        <v>72</v>
      </c>
      <c r="B50" s="176" t="e">
        <f>NA()</f>
        <v>#N/A</v>
      </c>
      <c r="C50" s="176">
        <f>IF(ISNUMBER('実質公債費比率（分子）の構造'!K$53),'実質公債費比率（分子）の構造'!K$53,NA())</f>
        <v>1357</v>
      </c>
      <c r="D50" s="176" t="e">
        <f>NA()</f>
        <v>#N/A</v>
      </c>
      <c r="E50" s="176" t="e">
        <f>NA()</f>
        <v>#N/A</v>
      </c>
      <c r="F50" s="176">
        <f>IF(ISNUMBER('実質公債費比率（分子）の構造'!L$53),'実質公債費比率（分子）の構造'!L$53,NA())</f>
        <v>1157</v>
      </c>
      <c r="G50" s="176" t="e">
        <f>NA()</f>
        <v>#N/A</v>
      </c>
      <c r="H50" s="176" t="e">
        <f>NA()</f>
        <v>#N/A</v>
      </c>
      <c r="I50" s="176">
        <f>IF(ISNUMBER('実質公債費比率（分子）の構造'!M$53),'実質公債費比率（分子）の構造'!M$53,NA())</f>
        <v>1172</v>
      </c>
      <c r="J50" s="176" t="e">
        <f>NA()</f>
        <v>#N/A</v>
      </c>
      <c r="K50" s="176" t="e">
        <f>NA()</f>
        <v>#N/A</v>
      </c>
      <c r="L50" s="176">
        <f>IF(ISNUMBER('実質公債費比率（分子）の構造'!N$53),'実質公債費比率（分子）の構造'!N$53,NA())</f>
        <v>1285</v>
      </c>
      <c r="M50" s="176" t="e">
        <f>NA()</f>
        <v>#N/A</v>
      </c>
      <c r="N50" s="176" t="e">
        <f>NA()</f>
        <v>#N/A</v>
      </c>
      <c r="O50" s="176">
        <f>IF(ISNUMBER('実質公債費比率（分子）の構造'!O$53),'実質公債費比率（分子）の構造'!O$53,NA())</f>
        <v>1600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33610</v>
      </c>
      <c r="E56" s="175"/>
      <c r="F56" s="175"/>
      <c r="G56" s="175">
        <f>'将来負担比率（分子）の構造'!J$52</f>
        <v>35046</v>
      </c>
      <c r="H56" s="175"/>
      <c r="I56" s="175"/>
      <c r="J56" s="175">
        <f>'将来負担比率（分子）の構造'!K$52</f>
        <v>36579</v>
      </c>
      <c r="K56" s="175"/>
      <c r="L56" s="175"/>
      <c r="M56" s="175">
        <f>'将来負担比率（分子）の構造'!L$52</f>
        <v>36590</v>
      </c>
      <c r="N56" s="175"/>
      <c r="O56" s="175"/>
      <c r="P56" s="175">
        <f>'将来負担比率（分子）の構造'!M$52</f>
        <v>35154</v>
      </c>
    </row>
    <row r="57" spans="1:16" x14ac:dyDescent="0.15">
      <c r="A57" s="175" t="s">
        <v>43</v>
      </c>
      <c r="B57" s="175"/>
      <c r="C57" s="175"/>
      <c r="D57" s="175">
        <f>'将来負担比率（分子）の構造'!I$51</f>
        <v>2229</v>
      </c>
      <c r="E57" s="175"/>
      <c r="F57" s="175"/>
      <c r="G57" s="175">
        <f>'将来負担比率（分子）の構造'!J$51</f>
        <v>2207</v>
      </c>
      <c r="H57" s="175"/>
      <c r="I57" s="175"/>
      <c r="J57" s="175">
        <f>'将来負担比率（分子）の構造'!K$51</f>
        <v>1926</v>
      </c>
      <c r="K57" s="175"/>
      <c r="L57" s="175"/>
      <c r="M57" s="175">
        <f>'将来負担比率（分子）の構造'!L$51</f>
        <v>2190</v>
      </c>
      <c r="N57" s="175"/>
      <c r="O57" s="175"/>
      <c r="P57" s="175">
        <f>'将来負担比率（分子）の構造'!M$51</f>
        <v>2364</v>
      </c>
    </row>
    <row r="58" spans="1:16" x14ac:dyDescent="0.15">
      <c r="A58" s="175" t="s">
        <v>42</v>
      </c>
      <c r="B58" s="175"/>
      <c r="C58" s="175"/>
      <c r="D58" s="175">
        <f>'将来負担比率（分子）の構造'!I$50</f>
        <v>16191</v>
      </c>
      <c r="E58" s="175"/>
      <c r="F58" s="175"/>
      <c r="G58" s="175">
        <f>'将来負担比率（分子）の構造'!J$50</f>
        <v>16363</v>
      </c>
      <c r="H58" s="175"/>
      <c r="I58" s="175"/>
      <c r="J58" s="175">
        <f>'将来負担比率（分子）の構造'!K$50</f>
        <v>15564</v>
      </c>
      <c r="K58" s="175"/>
      <c r="L58" s="175"/>
      <c r="M58" s="175">
        <f>'将来負担比率（分子）の構造'!L$50</f>
        <v>18255</v>
      </c>
      <c r="N58" s="175"/>
      <c r="O58" s="175"/>
      <c r="P58" s="175">
        <f>'将来負担比率（分子）の構造'!M$50</f>
        <v>16756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2594</v>
      </c>
      <c r="C62" s="175"/>
      <c r="D62" s="175"/>
      <c r="E62" s="175">
        <f>'将来負担比率（分子）の構造'!J$45</f>
        <v>2310</v>
      </c>
      <c r="F62" s="175"/>
      <c r="G62" s="175"/>
      <c r="H62" s="175">
        <f>'将来負担比率（分子）の構造'!K$45</f>
        <v>2154</v>
      </c>
      <c r="I62" s="175"/>
      <c r="J62" s="175"/>
      <c r="K62" s="175">
        <f>'将来負担比率（分子）の構造'!L$45</f>
        <v>2135</v>
      </c>
      <c r="L62" s="175"/>
      <c r="M62" s="175"/>
      <c r="N62" s="175">
        <f>'将来負担比率（分子）の構造'!M$45</f>
        <v>2159</v>
      </c>
      <c r="O62" s="175"/>
      <c r="P62" s="175"/>
    </row>
    <row r="63" spans="1:16" x14ac:dyDescent="0.15">
      <c r="A63" s="175" t="s">
        <v>35</v>
      </c>
      <c r="B63" s="175">
        <f>'将来負担比率（分子）の構造'!I$44</f>
        <v>749</v>
      </c>
      <c r="C63" s="175"/>
      <c r="D63" s="175"/>
      <c r="E63" s="175">
        <f>'将来負担比率（分子）の構造'!J$44</f>
        <v>730</v>
      </c>
      <c r="F63" s="175"/>
      <c r="G63" s="175"/>
      <c r="H63" s="175">
        <f>'将来負担比率（分子）の構造'!K$44</f>
        <v>2067</v>
      </c>
      <c r="I63" s="175"/>
      <c r="J63" s="175"/>
      <c r="K63" s="175">
        <f>'将来負担比率（分子）の構造'!L$44</f>
        <v>1973</v>
      </c>
      <c r="L63" s="175"/>
      <c r="M63" s="175"/>
      <c r="N63" s="175">
        <f>'将来負担比率（分子）の構造'!M$44</f>
        <v>1826</v>
      </c>
      <c r="O63" s="175"/>
      <c r="P63" s="175"/>
    </row>
    <row r="64" spans="1:16" x14ac:dyDescent="0.15">
      <c r="A64" s="175" t="s">
        <v>34</v>
      </c>
      <c r="B64" s="175">
        <f>'将来負担比率（分子）の構造'!I$43</f>
        <v>17920</v>
      </c>
      <c r="C64" s="175"/>
      <c r="D64" s="175"/>
      <c r="E64" s="175">
        <f>'将来負担比率（分子）の構造'!J$43</f>
        <v>17570</v>
      </c>
      <c r="F64" s="175"/>
      <c r="G64" s="175"/>
      <c r="H64" s="175">
        <f>'将来負担比率（分子）の構造'!K$43</f>
        <v>16731</v>
      </c>
      <c r="I64" s="175"/>
      <c r="J64" s="175"/>
      <c r="K64" s="175">
        <f>'将来負担比率（分子）の構造'!L$43</f>
        <v>17001</v>
      </c>
      <c r="L64" s="175"/>
      <c r="M64" s="175"/>
      <c r="N64" s="175">
        <f>'将来負担比率（分子）の構造'!M$43</f>
        <v>17059</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3410</v>
      </c>
      <c r="L65" s="175"/>
      <c r="M65" s="175"/>
      <c r="N65" s="175">
        <f>'将来負担比率（分子）の構造'!M$42</f>
        <v>3261</v>
      </c>
      <c r="O65" s="175"/>
      <c r="P65" s="175"/>
    </row>
    <row r="66" spans="1:16" x14ac:dyDescent="0.15">
      <c r="A66" s="175" t="s">
        <v>32</v>
      </c>
      <c r="B66" s="175">
        <f>'将来負担比率（分子）の構造'!I$41</f>
        <v>28626</v>
      </c>
      <c r="C66" s="175"/>
      <c r="D66" s="175"/>
      <c r="E66" s="175">
        <f>'将来負担比率（分子）の構造'!J$41</f>
        <v>31154</v>
      </c>
      <c r="F66" s="175"/>
      <c r="G66" s="175"/>
      <c r="H66" s="175">
        <f>'将来負担比率（分子）の構造'!K$41</f>
        <v>34895</v>
      </c>
      <c r="I66" s="175"/>
      <c r="J66" s="175"/>
      <c r="K66" s="175">
        <f>'将来負担比率（分子）の構造'!L$41</f>
        <v>35801</v>
      </c>
      <c r="L66" s="175"/>
      <c r="M66" s="175"/>
      <c r="N66" s="175">
        <f>'将来負担比率（分子）の構造'!M$41</f>
        <v>34586</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1778</v>
      </c>
      <c r="J67" s="175" t="e">
        <f>NA()</f>
        <v>#N/A</v>
      </c>
      <c r="K67" s="175" t="e">
        <f>NA()</f>
        <v>#N/A</v>
      </c>
      <c r="L67" s="175">
        <f>IF(ISNUMBER('将来負担比率（分子）の構造'!L$53), IF('将来負担比率（分子）の構造'!L$53 &lt; 0, 0, '将来負担比率（分子）の構造'!L$53), NA())</f>
        <v>3284</v>
      </c>
      <c r="M67" s="175" t="e">
        <f>NA()</f>
        <v>#N/A</v>
      </c>
      <c r="N67" s="175" t="e">
        <f>NA()</f>
        <v>#N/A</v>
      </c>
      <c r="O67" s="175">
        <f>IF(ISNUMBER('将来負担比率（分子）の構造'!M$53), IF('将来負担比率（分子）の構造'!M$53 &lt; 0, 0, '将来負担比率（分子）の構造'!M$53), NA())</f>
        <v>4617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4310</v>
      </c>
      <c r="C72" s="179">
        <f>基金残高に係る経年分析!G55</f>
        <v>5785</v>
      </c>
      <c r="D72" s="179">
        <f>基金残高に係る経年分析!H55</f>
        <v>6007</v>
      </c>
    </row>
    <row r="73" spans="1:16" x14ac:dyDescent="0.15">
      <c r="A73" s="178" t="s">
        <v>79</v>
      </c>
      <c r="B73" s="179">
        <f>基金残高に係る経年分析!F56</f>
        <v>3371</v>
      </c>
      <c r="C73" s="179">
        <f>基金残高に係る経年分析!G56</f>
        <v>3335</v>
      </c>
      <c r="D73" s="179">
        <f>基金残高に係る経年分析!H56</f>
        <v>3397</v>
      </c>
    </row>
    <row r="74" spans="1:16" x14ac:dyDescent="0.15">
      <c r="A74" s="178" t="s">
        <v>80</v>
      </c>
      <c r="B74" s="179">
        <f>基金残高に係る経年分析!F57</f>
        <v>8357</v>
      </c>
      <c r="C74" s="179">
        <f>基金残高に係る経年分析!G57</f>
        <v>8929</v>
      </c>
      <c r="D74" s="179">
        <f>基金残高に係る経年分析!H57</f>
        <v>7323</v>
      </c>
    </row>
  </sheetData>
  <sheetProtection algorithmName="SHA-512" hashValue="NY7MfZUyLzfiobvZLarLxaLTM2WlvnnaZzYPkkmMDk+uJ/7rbX5NrL1eppinQqmLXpmiKToMHXSTaGcXUgF1uA==" saltValue="fmMsY4iqXtFAYU7hzK4j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2024-08-21T05:28:40Z</cp:lastPrinted>
  <dcterms:modified xsi:type="dcterms:W3CDTF">2024-08-21T05:30:10Z</dcterms:modified>
</cp:coreProperties>
</file>