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11\NasJyouGesuidou\管理課\02管理係\70-会計業務\06-経営比較分析表\R5\06 公表用\"/>
    </mc:Choice>
  </mc:AlternateContent>
  <workbookProtection workbookAlgorithmName="SHA-512" workbookHashValue="qhejmUwmOGeqMGKg4omkIkW4dogb57kSdIU1W9hYTkwlzCa1HYf9V0KsWI3lu1ZAF2ljjFPNnOKfc4dmZvX3lQ==" workbookSaltValue="tdA77aBIDNpIuhPzXF96U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E85" i="4"/>
  <c r="BB10" i="4"/>
  <c r="AT10" i="4"/>
  <c r="P10" i="4"/>
  <c r="AT8" i="4"/>
  <c r="W8" i="4"/>
  <c r="P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<sst xmlns="http://schemas.openxmlformats.org/spreadsheetml/2006/main" count="231" uniqueCount="116">
  <si>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</si>
  <si>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</si>
  <si>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</si>
  <si>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</si>
  <si>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</si>
  <si>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</si>
  <si>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</si>
  <si>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</si>
  <si>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</si>
  <si>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</si>
  <si>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</si>
  <si>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</si>
  <si>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</si>
  <si>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</si>
  <si>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</si>
  <si>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</si>
  <si>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</si>
  <si>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</si>
  <si>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</si>
  <si>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</si>
  <si>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</si>
  <si>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</si>
  <si>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</si>
  <si>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</si>
  <si>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</si>
  <si>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</si>
  <si>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</si>
  <si>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</si>
  <si>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</si>
  <si>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</si>
  <si>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</si>
  <si>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</si>
  <si>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</si>
  <si>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</si>
  <si>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</si>
  <si>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</si>
  <si>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</si>
  <si>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</si>
  <si>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</si>
  <si>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</si>
  <si>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</si>
  <si>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</si>
  <si>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</si>
  <si>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</si>
  <si>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</si>
  <si>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</si>
  <si>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</si>
  <si>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</si>
  <si>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</si>
  <si>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</si>
  <si>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</si>
  <si>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</si>
  <si>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</si>
  <si>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</si>
  <si>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</si>
  <si>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</si>
  <si>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</si>
  <si>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</si>
  <si>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</si>
  <si>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</si>
  <si>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</si>
  <si>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</si>
  <si>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</si>
  <si>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</si>
  <si>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</si>
  <si>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</si>
  <si>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</si>
  <si>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</si>
  <si>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</si>
  <si>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</si>
  <si>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</si>
  <si>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</si>
  <si>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</si>
  <si>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</si>
  <si>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</si>
  <si>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</si>
  <si>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</si>
  <si>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</si>
  <si>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</si>
  <si>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</si>
  <si>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</si>
  <si>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</si>
  <si>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</si>
  <si>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</si>
  <si>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</si>
  <si>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</si>
  <si>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</si>
  <si>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</si>
  <si>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</si>
  <si>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</si>
  <si>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</si>
  <si>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</si>
  <si>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</si>
  <si>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</si>
  <si>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</si>
  <si>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</si>
  <si>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</si>
  <si>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</si>
  <si>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</si>
  <si>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</si>
  <si>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</si>
  <si>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</si>
  <si>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</si>
  <si>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</si>
  <si>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</si>
  <si>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</si>
  <si>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</si>
  <si>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</si>
  <si>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</si>
  <si>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</si>
  <si>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</si>
  <si>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</si>
  <si>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</si>
  <si>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営の健全性・効率性については、前年度実施していた使用料減免措置等を実施しなかったことにより、前年度よりも良好となっているが、今後は大幅な使用料の増加及び水洗化率の向上は見込めないため、処理施設においての効率的な維持管理方法等の検討を行い、経費の削減に努め、累積欠損金を減らしていかなければならない。また、本事業においては水洗化率の向上も喫緊の課題である。温泉観光地であり古い建物が多く下水道への個人接続工事費用負担が大きいため水洗化率が向上しないという現状だが、ＰＲ活動及び戸別訪問等による接続推進に向けた取組みを今後さらに充実していくことが必要である。
　老朽化の状況については、ストックマネジメント計画を策定し、それに基づき耐用年数までに更新・改善工事に取り組んでいく必要がある。</t>
    <rPh sb="17" eb="20">
      <t>ゼンネンド</t>
    </rPh>
    <rPh sb="20" eb="22">
      <t>ジッシ</t>
    </rPh>
    <rPh sb="26" eb="29">
      <t>シヨウリョウ</t>
    </rPh>
    <rPh sb="29" eb="31">
      <t>ゲンメン</t>
    </rPh>
    <rPh sb="31" eb="33">
      <t>ソチ</t>
    </rPh>
    <rPh sb="33" eb="34">
      <t>トウ</t>
    </rPh>
    <rPh sb="35" eb="37">
      <t>ジッシ</t>
    </rPh>
    <rPh sb="48" eb="51">
      <t>ゼンネンド</t>
    </rPh>
    <rPh sb="54" eb="56">
      <t>リョウコウ</t>
    </rPh>
    <rPh sb="64" eb="66">
      <t>コンゴ</t>
    </rPh>
    <rPh sb="67" eb="69">
      <t>オオハバ</t>
    </rPh>
    <phoneticPr fontId="4"/>
  </si>
  <si>
    <t xml:space="preserve">「有形固定資産減価償却率」は増加傾向にあり、類似団体より高い水準で推移している。
「管渠老朽化率」「管渠改善率」は供用開始から23年であるため耐用年数（50年）を超えている管渠がなく、未だ０％である。
</t>
    <rPh sb="50" eb="52">
      <t>カンキョ</t>
    </rPh>
    <rPh sb="52" eb="54">
      <t>カイゼン</t>
    </rPh>
    <rPh sb="54" eb="55">
      <t>リツ</t>
    </rPh>
    <phoneticPr fontId="4"/>
  </si>
  <si>
    <t>「経常収支比率」は、県営事業に係る起債償還額の減少に伴い他会計からの簿外公債償還分の繰入金が減少したため、前年度よりも減少しているが、類似団体よりも高い水準となっている。
「累積欠損金比率」「経費回収率」「汚水処理原価」は前年度から横ばい状態であり、類似団体よりもかなり低い水準となっているため、今後は使用料の改定や回収方法を検討する必要がある。
「流動比率」は令和４年度中に令和３年度支払済みの県営事業負担金の返還による収益が発生していたことにより現金預金の残高が増加していたため、前年度よりも減少しているが、類似団体よりも高い水準となっている。
「企業債残高対事業規模比率」は過去の企業債完済等により前年度より減少はしているものの、依然類似団体より高い。
「施設利用率」は横ばい状態であり、類似団体よりもかなり低い水準となっているため、稼働率の分析や処理能力の余剰部分の有効利用を検討する必要性がある。
「水洗化率」は転居等による水洗化人口が減少したため前年度より低い数値となっており、類似団体よりも低い水準となっているため、今後も加入率の向上を図る必要性がある。</t>
    <rPh sb="10" eb="12">
      <t>ケンエイ</t>
    </rPh>
    <rPh sb="12" eb="14">
      <t>ジギョウ</t>
    </rPh>
    <rPh sb="15" eb="16">
      <t>カカ</t>
    </rPh>
    <rPh sb="17" eb="19">
      <t>キサイ</t>
    </rPh>
    <rPh sb="19" eb="21">
      <t>ショウカン</t>
    </rPh>
    <rPh sb="21" eb="22">
      <t>ガク</t>
    </rPh>
    <rPh sb="23" eb="25">
      <t>ゲンショウ</t>
    </rPh>
    <rPh sb="26" eb="27">
      <t>トモナ</t>
    </rPh>
    <rPh sb="28" eb="29">
      <t>タ</t>
    </rPh>
    <rPh sb="29" eb="31">
      <t>カイケイ</t>
    </rPh>
    <rPh sb="34" eb="36">
      <t>ボガイ</t>
    </rPh>
    <rPh sb="36" eb="38">
      <t>コウサイ</t>
    </rPh>
    <rPh sb="38" eb="40">
      <t>ショウカン</t>
    </rPh>
    <rPh sb="40" eb="41">
      <t>ブン</t>
    </rPh>
    <rPh sb="42" eb="44">
      <t>クリイレ</t>
    </rPh>
    <rPh sb="44" eb="45">
      <t>キン</t>
    </rPh>
    <rPh sb="53" eb="56">
      <t>ゼンネンド</t>
    </rPh>
    <rPh sb="59" eb="61">
      <t>ゲンショウ</t>
    </rPh>
    <rPh sb="67" eb="69">
      <t>ルイジ</t>
    </rPh>
    <rPh sb="69" eb="71">
      <t>ダンタイ</t>
    </rPh>
    <rPh sb="74" eb="75">
      <t>タカ</t>
    </rPh>
    <rPh sb="76" eb="78">
      <t>スイジュン</t>
    </rPh>
    <rPh sb="87" eb="89">
      <t>ルイセキ</t>
    </rPh>
    <rPh sb="89" eb="91">
      <t>ケッソン</t>
    </rPh>
    <rPh sb="91" eb="92">
      <t>キン</t>
    </rPh>
    <rPh sb="92" eb="94">
      <t>ヒリツ</t>
    </rPh>
    <rPh sb="96" eb="98">
      <t>ケイヒ</t>
    </rPh>
    <rPh sb="98" eb="100">
      <t>カイシュウ</t>
    </rPh>
    <rPh sb="100" eb="101">
      <t>リツ</t>
    </rPh>
    <rPh sb="103" eb="105">
      <t>オスイ</t>
    </rPh>
    <rPh sb="105" eb="107">
      <t>ショリ</t>
    </rPh>
    <rPh sb="107" eb="109">
      <t>ゲンカ</t>
    </rPh>
    <rPh sb="111" eb="114">
      <t>ゼンネンド</t>
    </rPh>
    <rPh sb="175" eb="177">
      <t>リュウドウ</t>
    </rPh>
    <rPh sb="177" eb="179">
      <t>ヒリツ</t>
    </rPh>
    <rPh sb="181" eb="183">
      <t>レイワ</t>
    </rPh>
    <rPh sb="184" eb="187">
      <t>ネンドチュウ</t>
    </rPh>
    <rPh sb="188" eb="190">
      <t>レイワ</t>
    </rPh>
    <rPh sb="191" eb="193">
      <t>ネンド</t>
    </rPh>
    <rPh sb="193" eb="195">
      <t>シハライ</t>
    </rPh>
    <rPh sb="195" eb="196">
      <t>ズ</t>
    </rPh>
    <rPh sb="198" eb="200">
      <t>ケンエイ</t>
    </rPh>
    <rPh sb="200" eb="202">
      <t>ジギョウ</t>
    </rPh>
    <rPh sb="202" eb="205">
      <t>フタンキン</t>
    </rPh>
    <rPh sb="206" eb="208">
      <t>ヘンカン</t>
    </rPh>
    <rPh sb="211" eb="213">
      <t>シュウエキ</t>
    </rPh>
    <rPh sb="214" eb="216">
      <t>ハッセイ</t>
    </rPh>
    <rPh sb="225" eb="227">
      <t>ゲンキン</t>
    </rPh>
    <rPh sb="227" eb="229">
      <t>ヨキン</t>
    </rPh>
    <rPh sb="230" eb="232">
      <t>ザンダカ</t>
    </rPh>
    <rPh sb="233" eb="235">
      <t>ゾウカ</t>
    </rPh>
    <rPh sb="242" eb="245">
      <t>ゼンネンド</t>
    </rPh>
    <rPh sb="248" eb="250">
      <t>ゲンショウ</t>
    </rPh>
    <rPh sb="256" eb="258">
      <t>ルイジ</t>
    </rPh>
    <rPh sb="258" eb="260">
      <t>ダンタイ</t>
    </rPh>
    <rPh sb="263" eb="264">
      <t>タカ</t>
    </rPh>
    <rPh sb="265" eb="267">
      <t>スイジュン</t>
    </rPh>
    <rPh sb="331" eb="333">
      <t>シセツ</t>
    </rPh>
    <rPh sb="333" eb="335">
      <t>リヨウ</t>
    </rPh>
    <rPh sb="335" eb="336">
      <t>リツ</t>
    </rPh>
    <rPh sb="338" eb="339">
      <t>ヨコ</t>
    </rPh>
    <rPh sb="341" eb="343">
      <t>ジョウタイ</t>
    </rPh>
    <rPh sb="347" eb="349">
      <t>ルイジ</t>
    </rPh>
    <rPh sb="349" eb="351">
      <t>ダンタイ</t>
    </rPh>
    <rPh sb="357" eb="358">
      <t>ヒク</t>
    </rPh>
    <rPh sb="359" eb="361">
      <t>スイジュン</t>
    </rPh>
    <rPh sb="370" eb="372">
      <t>カドウ</t>
    </rPh>
    <rPh sb="372" eb="373">
      <t>リツ</t>
    </rPh>
    <rPh sb="374" eb="376">
      <t>ブンセキ</t>
    </rPh>
    <rPh sb="377" eb="379">
      <t>ショリ</t>
    </rPh>
    <rPh sb="379" eb="381">
      <t>ノウリョク</t>
    </rPh>
    <rPh sb="382" eb="384">
      <t>ヨジョウ</t>
    </rPh>
    <rPh sb="384" eb="386">
      <t>ブブン</t>
    </rPh>
    <rPh sb="387" eb="389">
      <t>ユウコウ</t>
    </rPh>
    <rPh sb="389" eb="391">
      <t>リヨウ</t>
    </rPh>
    <rPh sb="392" eb="394">
      <t>ケントウ</t>
    </rPh>
    <rPh sb="396" eb="399">
      <t>ヒツヨウセイ</t>
    </rPh>
    <rPh sb="405" eb="408">
      <t>スイセンカ</t>
    </rPh>
    <rPh sb="408" eb="409">
      <t>リツ</t>
    </rPh>
    <rPh sb="411" eb="413">
      <t>テンキョ</t>
    </rPh>
    <rPh sb="413" eb="414">
      <t>トウ</t>
    </rPh>
    <rPh sb="417" eb="420">
      <t>スイセンカ</t>
    </rPh>
    <rPh sb="420" eb="422">
      <t>ジンコウ</t>
    </rPh>
    <rPh sb="423" eb="425">
      <t>ゲンショウ</t>
    </rPh>
    <rPh sb="434" eb="435">
      <t>ヒク</t>
    </rPh>
    <rPh sb="436" eb="438">
      <t>スウチ</t>
    </rPh>
    <rPh sb="445" eb="447">
      <t>ルイジ</t>
    </rPh>
    <rPh sb="447" eb="449">
      <t>ダンタイ</t>
    </rPh>
    <rPh sb="452" eb="453">
      <t>ヒク</t>
    </rPh>
    <rPh sb="454" eb="456">
      <t>スイジュン</t>
    </rPh>
    <rPh sb="465" eb="467">
      <t>コンゴ</t>
    </rPh>
    <rPh sb="468" eb="470">
      <t>カニュウ</t>
    </rPh>
    <rPh sb="470" eb="471">
      <t>リツ</t>
    </rPh>
    <rPh sb="472" eb="474">
      <t>コウジョウ</t>
    </rPh>
    <rPh sb="475" eb="476">
      <t>ハカ</t>
    </rPh>
    <rPh sb="477" eb="480">
      <t>ヒツヨウセイ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</si>
</sst>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8B-4B78-8393-7D0B6874F88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0.27</c:v>
                </c:pt>
                <c:pt idx="3">
                  <c:v>0.22</c:v>
                </c:pt>
                <c:pt idx="4">
                  <c:v>0.17</c:v>
                </c:pt>
              </c:numCache>
            </c:numRef>
          </c:val>
          <c:smooth val="0"/>
          <c:extLst>
            <c:ext xmlns:c16="http://schemas.microsoft.com/office/drawing/2014/chart" uri="{C3380CC4-5D6E-409C-BE32-E72D297353CC}">
              <c16:uniqueId val="{00000001-668B-4B78-8393-7D0B6874F88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10.210000000000001</c:v>
                </c:pt>
                <c:pt idx="1">
                  <c:v>9.3000000000000007</c:v>
                </c:pt>
                <c:pt idx="2">
                  <c:v>9.7100000000000009</c:v>
                </c:pt>
                <c:pt idx="3">
                  <c:v>9.08</c:v>
                </c:pt>
                <c:pt idx="4">
                  <c:v>8.76</c:v>
                </c:pt>
              </c:numCache>
            </c:numRef>
          </c:val>
          <c:extLst>
            <c:ext xmlns:c16="http://schemas.microsoft.com/office/drawing/2014/chart" uri="{C3380CC4-5D6E-409C-BE32-E72D297353CC}">
              <c16:uniqueId val="{00000000-AAC5-4A02-9957-0E2EA6486D9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44.24</c:v>
                </c:pt>
                <c:pt idx="3">
                  <c:v>45.3</c:v>
                </c:pt>
                <c:pt idx="4">
                  <c:v>45.6</c:v>
                </c:pt>
              </c:numCache>
            </c:numRef>
          </c:val>
          <c:smooth val="0"/>
          <c:extLst>
            <c:ext xmlns:c16="http://schemas.microsoft.com/office/drawing/2014/chart" uri="{C3380CC4-5D6E-409C-BE32-E72D297353CC}">
              <c16:uniqueId val="{00000001-AAC5-4A02-9957-0E2EA6486D9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63.33</c:v>
                </c:pt>
                <c:pt idx="1">
                  <c:v>73.680000000000007</c:v>
                </c:pt>
                <c:pt idx="2">
                  <c:v>77.569999999999993</c:v>
                </c:pt>
                <c:pt idx="3">
                  <c:v>78.760000000000005</c:v>
                </c:pt>
                <c:pt idx="4">
                  <c:v>72.569999999999993</c:v>
                </c:pt>
              </c:numCache>
            </c:numRef>
          </c:val>
          <c:extLst>
            <c:ext xmlns:c16="http://schemas.microsoft.com/office/drawing/2014/chart" uri="{C3380CC4-5D6E-409C-BE32-E72D297353CC}">
              <c16:uniqueId val="{00000000-A1A8-45A1-9A2D-33108FD12D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88.15</c:v>
                </c:pt>
                <c:pt idx="3">
                  <c:v>88.37</c:v>
                </c:pt>
                <c:pt idx="4">
                  <c:v>88.66</c:v>
                </c:pt>
              </c:numCache>
            </c:numRef>
          </c:val>
          <c:smooth val="0"/>
          <c:extLst>
            <c:ext xmlns:c16="http://schemas.microsoft.com/office/drawing/2014/chart" uri="{C3380CC4-5D6E-409C-BE32-E72D297353CC}">
              <c16:uniqueId val="{00000001-A1A8-45A1-9A2D-33108FD12D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96.04</c:v>
                </c:pt>
                <c:pt idx="1">
                  <c:v>89.96</c:v>
                </c:pt>
                <c:pt idx="2">
                  <c:v>65.22</c:v>
                </c:pt>
                <c:pt idx="3">
                  <c:v>121.06</c:v>
                </c:pt>
                <c:pt idx="4">
                  <c:v>113.25</c:v>
                </c:pt>
              </c:numCache>
            </c:numRef>
          </c:val>
          <c:extLst>
            <c:ext xmlns:c16="http://schemas.microsoft.com/office/drawing/2014/chart" uri="{C3380CC4-5D6E-409C-BE32-E72D297353CC}">
              <c16:uniqueId val="{00000000-7073-4158-81C2-A1663673011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104.11</c:v>
                </c:pt>
                <c:pt idx="3">
                  <c:v>101.98</c:v>
                </c:pt>
                <c:pt idx="4">
                  <c:v>102.68</c:v>
                </c:pt>
              </c:numCache>
            </c:numRef>
          </c:val>
          <c:smooth val="0"/>
          <c:extLst>
            <c:ext xmlns:c16="http://schemas.microsoft.com/office/drawing/2014/chart" uri="{C3380CC4-5D6E-409C-BE32-E72D297353CC}">
              <c16:uniqueId val="{00000001-7073-4158-81C2-A1663673011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36.5</c:v>
                </c:pt>
                <c:pt idx="1">
                  <c:v>38.36</c:v>
                </c:pt>
                <c:pt idx="2">
                  <c:v>40.18</c:v>
                </c:pt>
                <c:pt idx="3">
                  <c:v>42</c:v>
                </c:pt>
                <c:pt idx="4">
                  <c:v>43.82</c:v>
                </c:pt>
              </c:numCache>
            </c:numRef>
          </c:val>
          <c:extLst>
            <c:ext xmlns:c16="http://schemas.microsoft.com/office/drawing/2014/chart" uri="{C3380CC4-5D6E-409C-BE32-E72D297353CC}">
              <c16:uniqueId val="{00000000-886D-4F49-8144-730BFB6513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31.73</c:v>
                </c:pt>
                <c:pt idx="3">
                  <c:v>32.57</c:v>
                </c:pt>
                <c:pt idx="4">
                  <c:v>33.159999999999997</c:v>
                </c:pt>
              </c:numCache>
            </c:numRef>
          </c:val>
          <c:smooth val="0"/>
          <c:extLst>
            <c:ext xmlns:c16="http://schemas.microsoft.com/office/drawing/2014/chart" uri="{C3380CC4-5D6E-409C-BE32-E72D297353CC}">
              <c16:uniqueId val="{00000001-886D-4F49-8144-730BFB6513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6E-4FB0-BD7D-16061D67824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formatCode="#,##0.00;&quot;△&quot;#,##0.00">
                  <c:v>0</c:v>
                </c:pt>
                <c:pt idx="3">
                  <c:v>0.04</c:v>
                </c:pt>
                <c:pt idx="4">
                  <c:v>0.12</c:v>
                </c:pt>
              </c:numCache>
            </c:numRef>
          </c:val>
          <c:smooth val="0"/>
          <c:extLst>
            <c:ext xmlns:c16="http://schemas.microsoft.com/office/drawing/2014/chart" uri="{C3380CC4-5D6E-409C-BE32-E72D297353CC}">
              <c16:uniqueId val="{00000001-5E6E-4FB0-BD7D-16061D67824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4417.2299999999996</c:v>
                </c:pt>
                <c:pt idx="1">
                  <c:v>15218.55</c:v>
                </c:pt>
                <c:pt idx="2">
                  <c:v>6335.02</c:v>
                </c:pt>
                <c:pt idx="3">
                  <c:v>4510.1499999999996</c:v>
                </c:pt>
                <c:pt idx="4">
                  <c:v>4472.8500000000004</c:v>
                </c:pt>
              </c:numCache>
            </c:numRef>
          </c:val>
          <c:extLst>
            <c:ext xmlns:c16="http://schemas.microsoft.com/office/drawing/2014/chart" uri="{C3380CC4-5D6E-409C-BE32-E72D297353CC}">
              <c16:uniqueId val="{00000000-FB62-441F-B5CC-3FB8C118132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46.91</c:v>
                </c:pt>
                <c:pt idx="3">
                  <c:v>52.27</c:v>
                </c:pt>
                <c:pt idx="4">
                  <c:v>58.68</c:v>
                </c:pt>
              </c:numCache>
            </c:numRef>
          </c:val>
          <c:smooth val="0"/>
          <c:extLst>
            <c:ext xmlns:c16="http://schemas.microsoft.com/office/drawing/2014/chart" uri="{C3380CC4-5D6E-409C-BE32-E72D297353CC}">
              <c16:uniqueId val="{00000001-FB62-441F-B5CC-3FB8C118132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80.599999999999994</c:v>
                </c:pt>
                <c:pt idx="1">
                  <c:v>74.260000000000005</c:v>
                </c:pt>
                <c:pt idx="2">
                  <c:v>66.06</c:v>
                </c:pt>
                <c:pt idx="3">
                  <c:v>78.28</c:v>
                </c:pt>
                <c:pt idx="4">
                  <c:v>63.82</c:v>
                </c:pt>
              </c:numCache>
            </c:numRef>
          </c:val>
          <c:extLst>
            <c:ext xmlns:c16="http://schemas.microsoft.com/office/drawing/2014/chart" uri="{C3380CC4-5D6E-409C-BE32-E72D297353CC}">
              <c16:uniqueId val="{00000000-4298-40E8-A3B7-A23256C1314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44.35</c:v>
                </c:pt>
                <c:pt idx="3">
                  <c:v>41.51</c:v>
                </c:pt>
                <c:pt idx="4">
                  <c:v>45.01</c:v>
                </c:pt>
              </c:numCache>
            </c:numRef>
          </c:val>
          <c:smooth val="0"/>
          <c:extLst>
            <c:ext xmlns:c16="http://schemas.microsoft.com/office/drawing/2014/chart" uri="{C3380CC4-5D6E-409C-BE32-E72D297353CC}">
              <c16:uniqueId val="{00000001-4298-40E8-A3B7-A23256C1314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3057.76</c:v>
                </c:pt>
                <c:pt idx="1">
                  <c:v>10153.61</c:v>
                </c:pt>
                <c:pt idx="2">
                  <c:v>4201.45</c:v>
                </c:pt>
                <c:pt idx="3">
                  <c:v>3006.41</c:v>
                </c:pt>
                <c:pt idx="4">
                  <c:v>2593.4</c:v>
                </c:pt>
              </c:numCache>
            </c:numRef>
          </c:val>
          <c:extLst>
            <c:ext xmlns:c16="http://schemas.microsoft.com/office/drawing/2014/chart" uri="{C3380CC4-5D6E-409C-BE32-E72D297353CC}">
              <c16:uniqueId val="{00000000-E4E1-4600-AADF-1CDDBD941FC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1283.69</c:v>
                </c:pt>
                <c:pt idx="3">
                  <c:v>1160.22</c:v>
                </c:pt>
                <c:pt idx="4">
                  <c:v>1141.98</c:v>
                </c:pt>
              </c:numCache>
            </c:numRef>
          </c:val>
          <c:smooth val="0"/>
          <c:extLst>
            <c:ext xmlns:c16="http://schemas.microsoft.com/office/drawing/2014/chart" uri="{C3380CC4-5D6E-409C-BE32-E72D297353CC}">
              <c16:uniqueId val="{00000001-E4E1-4600-AADF-1CDDBD941FC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67.569999999999993</c:v>
                </c:pt>
                <c:pt idx="1">
                  <c:v>23.02</c:v>
                </c:pt>
                <c:pt idx="2">
                  <c:v>60.92</c:v>
                </c:pt>
                <c:pt idx="3">
                  <c:v>76.28</c:v>
                </c:pt>
                <c:pt idx="4">
                  <c:v>76.78</c:v>
                </c:pt>
              </c:numCache>
            </c:numRef>
          </c:val>
          <c:extLst>
            <c:ext xmlns:c16="http://schemas.microsoft.com/office/drawing/2014/chart" uri="{C3380CC4-5D6E-409C-BE32-E72D297353CC}">
              <c16:uniqueId val="{00000000-4591-489E-BB19-38AD218AF56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82.53</c:v>
                </c:pt>
                <c:pt idx="3">
                  <c:v>81.81</c:v>
                </c:pt>
                <c:pt idx="4">
                  <c:v>82.27</c:v>
                </c:pt>
              </c:numCache>
            </c:numRef>
          </c:val>
          <c:smooth val="0"/>
          <c:extLst>
            <c:ext xmlns:c16="http://schemas.microsoft.com/office/drawing/2014/chart" uri="{C3380CC4-5D6E-409C-BE32-E72D297353CC}">
              <c16:uniqueId val="{00000001-4591-489E-BB19-38AD218AF56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341.75</c:v>
                </c:pt>
                <c:pt idx="1">
                  <c:v>400.3</c:v>
                </c:pt>
                <c:pt idx="2">
                  <c:v>371.37</c:v>
                </c:pt>
                <c:pt idx="3">
                  <c:v>315.07</c:v>
                </c:pt>
                <c:pt idx="4">
                  <c:v>314.85000000000002</c:v>
                </c:pt>
              </c:numCache>
            </c:numRef>
          </c:val>
          <c:extLst>
            <c:ext xmlns:c16="http://schemas.microsoft.com/office/drawing/2014/chart" uri="{C3380CC4-5D6E-409C-BE32-E72D297353CC}">
              <c16:uniqueId val="{00000000-D0A8-42B4-9CF8-29EA6B573A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190.48</c:v>
                </c:pt>
                <c:pt idx="3">
                  <c:v>193.59</c:v>
                </c:pt>
                <c:pt idx="4">
                  <c:v>194.42</c:v>
                </c:pt>
              </c:numCache>
            </c:numRef>
          </c:val>
          <c:smooth val="0"/>
          <c:extLst>
            <c:ext xmlns:c16="http://schemas.microsoft.com/office/drawing/2014/chart" uri="{C3380CC4-5D6E-409C-BE32-E72D297353CC}">
              <c16:uniqueId val="{00000001-D0A8-42B4-9CF8-29EA6B573A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十和田市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非設置</v>
      </c>
      <c r="AE8" s="40"/>
      <c r="AF8" s="40"/>
      <c r="AG8" s="40"/>
      <c r="AH8" s="40"/>
      <c r="AI8" s="40"/>
      <c r="AJ8" s="40"/>
      <c r="AK8" s="3"/>
      <c r="AL8" s="41">
        <f>データ!S6</f>
        <v>58328</v>
      </c>
      <c r="AM8" s="41"/>
      <c r="AN8" s="41"/>
      <c r="AO8" s="41"/>
      <c r="AP8" s="41"/>
      <c r="AQ8" s="41"/>
      <c r="AR8" s="41"/>
      <c r="AS8" s="41"/>
      <c r="AT8" s="34">
        <f>データ!T6</f>
        <v>725.65</v>
      </c>
      <c r="AU8" s="34"/>
      <c r="AV8" s="34"/>
      <c r="AW8" s="34"/>
      <c r="AX8" s="34"/>
      <c r="AY8" s="34"/>
      <c r="AZ8" s="34"/>
      <c r="BA8" s="34"/>
      <c r="BB8" s="34">
        <f>データ!U6</f>
        <v>80.38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50.23</v>
      </c>
      <c r="J10" s="34"/>
      <c r="K10" s="34"/>
      <c r="L10" s="34"/>
      <c r="M10" s="34"/>
      <c r="N10" s="34"/>
      <c r="O10" s="34"/>
      <c r="P10" s="34">
        <f>データ!P6</f>
        <v>0.2</v>
      </c>
      <c r="Q10" s="34"/>
      <c r="R10" s="34"/>
      <c r="S10" s="34"/>
      <c r="T10" s="34"/>
      <c r="U10" s="34"/>
      <c r="V10" s="34"/>
      <c r="W10" s="34">
        <f>データ!Q6</f>
        <v>317.66000000000003</v>
      </c>
      <c r="X10" s="34"/>
      <c r="Y10" s="34"/>
      <c r="Z10" s="34"/>
      <c r="AA10" s="34"/>
      <c r="AB10" s="34"/>
      <c r="AC10" s="34"/>
      <c r="AD10" s="41">
        <f>データ!R6</f>
        <v>4045</v>
      </c>
      <c r="AE10" s="41"/>
      <c r="AF10" s="41"/>
      <c r="AG10" s="41"/>
      <c r="AH10" s="41"/>
      <c r="AI10" s="41"/>
      <c r="AJ10" s="41"/>
      <c r="AK10" s="2"/>
      <c r="AL10" s="41">
        <f>データ!V6</f>
        <v>113</v>
      </c>
      <c r="AM10" s="41"/>
      <c r="AN10" s="41"/>
      <c r="AO10" s="41"/>
      <c r="AP10" s="41"/>
      <c r="AQ10" s="41"/>
      <c r="AR10" s="41"/>
      <c r="AS10" s="41"/>
      <c r="AT10" s="34">
        <f>データ!W6</f>
        <v>0.43</v>
      </c>
      <c r="AU10" s="34"/>
      <c r="AV10" s="34"/>
      <c r="AW10" s="34"/>
      <c r="AX10" s="34"/>
      <c r="AY10" s="34"/>
      <c r="AZ10" s="34"/>
      <c r="BA10" s="34"/>
      <c r="BB10" s="34">
        <f>データ!X6</f>
        <v>262.79000000000002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5" t="s">
        <v>115</v>
      </c>
      <c r="BM16" s="86"/>
      <c r="BN16" s="86"/>
      <c r="BO16" s="86"/>
      <c r="BP16" s="86"/>
      <c r="BQ16" s="86"/>
      <c r="BR16" s="86"/>
      <c r="BS16" s="86"/>
      <c r="BT16" s="86"/>
      <c r="BU16" s="86"/>
      <c r="BV16" s="86"/>
      <c r="BW16" s="86"/>
      <c r="BX16" s="86"/>
      <c r="BY16" s="86"/>
      <c r="BZ16" s="8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5"/>
      <c r="BM17" s="86"/>
      <c r="BN17" s="86"/>
      <c r="BO17" s="86"/>
      <c r="BP17" s="86"/>
      <c r="BQ17" s="86"/>
      <c r="BR17" s="86"/>
      <c r="BS17" s="86"/>
      <c r="BT17" s="86"/>
      <c r="BU17" s="86"/>
      <c r="BV17" s="86"/>
      <c r="BW17" s="86"/>
      <c r="BX17" s="86"/>
      <c r="BY17" s="86"/>
      <c r="BZ17" s="8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5"/>
      <c r="BM18" s="86"/>
      <c r="BN18" s="86"/>
      <c r="BO18" s="86"/>
      <c r="BP18" s="86"/>
      <c r="BQ18" s="86"/>
      <c r="BR18" s="86"/>
      <c r="BS18" s="86"/>
      <c r="BT18" s="86"/>
      <c r="BU18" s="86"/>
      <c r="BV18" s="86"/>
      <c r="BW18" s="86"/>
      <c r="BX18" s="86"/>
      <c r="BY18" s="86"/>
      <c r="BZ18" s="8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5"/>
      <c r="BM19" s="86"/>
      <c r="BN19" s="86"/>
      <c r="BO19" s="86"/>
      <c r="BP19" s="86"/>
      <c r="BQ19" s="86"/>
      <c r="BR19" s="86"/>
      <c r="BS19" s="86"/>
      <c r="BT19" s="86"/>
      <c r="BU19" s="86"/>
      <c r="BV19" s="86"/>
      <c r="BW19" s="86"/>
      <c r="BX19" s="86"/>
      <c r="BY19" s="86"/>
      <c r="BZ19" s="8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5"/>
      <c r="BM20" s="86"/>
      <c r="BN20" s="86"/>
      <c r="BO20" s="86"/>
      <c r="BP20" s="86"/>
      <c r="BQ20" s="86"/>
      <c r="BR20" s="86"/>
      <c r="BS20" s="86"/>
      <c r="BT20" s="86"/>
      <c r="BU20" s="86"/>
      <c r="BV20" s="86"/>
      <c r="BW20" s="86"/>
      <c r="BX20" s="86"/>
      <c r="BY20" s="86"/>
      <c r="BZ20" s="8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5"/>
      <c r="BM21" s="86"/>
      <c r="BN21" s="86"/>
      <c r="BO21" s="86"/>
      <c r="BP21" s="86"/>
      <c r="BQ21" s="86"/>
      <c r="BR21" s="86"/>
      <c r="BS21" s="86"/>
      <c r="BT21" s="86"/>
      <c r="BU21" s="86"/>
      <c r="BV21" s="86"/>
      <c r="BW21" s="86"/>
      <c r="BX21" s="86"/>
      <c r="BY21" s="86"/>
      <c r="BZ21" s="8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5"/>
      <c r="BM22" s="86"/>
      <c r="BN22" s="86"/>
      <c r="BO22" s="86"/>
      <c r="BP22" s="86"/>
      <c r="BQ22" s="86"/>
      <c r="BR22" s="86"/>
      <c r="BS22" s="86"/>
      <c r="BT22" s="86"/>
      <c r="BU22" s="86"/>
      <c r="BV22" s="86"/>
      <c r="BW22" s="86"/>
      <c r="BX22" s="86"/>
      <c r="BY22" s="86"/>
      <c r="BZ22" s="8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5"/>
      <c r="BM23" s="86"/>
      <c r="BN23" s="86"/>
      <c r="BO23" s="86"/>
      <c r="BP23" s="86"/>
      <c r="BQ23" s="86"/>
      <c r="BR23" s="86"/>
      <c r="BS23" s="86"/>
      <c r="BT23" s="86"/>
      <c r="BU23" s="86"/>
      <c r="BV23" s="86"/>
      <c r="BW23" s="86"/>
      <c r="BX23" s="86"/>
      <c r="BY23" s="86"/>
      <c r="BZ23" s="8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5"/>
      <c r="BM24" s="86"/>
      <c r="BN24" s="86"/>
      <c r="BO24" s="86"/>
      <c r="BP24" s="86"/>
      <c r="BQ24" s="86"/>
      <c r="BR24" s="86"/>
      <c r="BS24" s="86"/>
      <c r="BT24" s="86"/>
      <c r="BU24" s="86"/>
      <c r="BV24" s="86"/>
      <c r="BW24" s="86"/>
      <c r="BX24" s="86"/>
      <c r="BY24" s="86"/>
      <c r="BZ24" s="8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5"/>
      <c r="BM25" s="86"/>
      <c r="BN25" s="86"/>
      <c r="BO25" s="86"/>
      <c r="BP25" s="86"/>
      <c r="BQ25" s="86"/>
      <c r="BR25" s="86"/>
      <c r="BS25" s="86"/>
      <c r="BT25" s="86"/>
      <c r="BU25" s="86"/>
      <c r="BV25" s="86"/>
      <c r="BW25" s="86"/>
      <c r="BX25" s="86"/>
      <c r="BY25" s="86"/>
      <c r="BZ25" s="8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5"/>
      <c r="BM26" s="86"/>
      <c r="BN26" s="86"/>
      <c r="BO26" s="86"/>
      <c r="BP26" s="86"/>
      <c r="BQ26" s="86"/>
      <c r="BR26" s="86"/>
      <c r="BS26" s="86"/>
      <c r="BT26" s="86"/>
      <c r="BU26" s="86"/>
      <c r="BV26" s="86"/>
      <c r="BW26" s="86"/>
      <c r="BX26" s="86"/>
      <c r="BY26" s="86"/>
      <c r="BZ26" s="8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5"/>
      <c r="BM27" s="86"/>
      <c r="BN27" s="86"/>
      <c r="BO27" s="86"/>
      <c r="BP27" s="86"/>
      <c r="BQ27" s="86"/>
      <c r="BR27" s="86"/>
      <c r="BS27" s="86"/>
      <c r="BT27" s="86"/>
      <c r="BU27" s="86"/>
      <c r="BV27" s="86"/>
      <c r="BW27" s="86"/>
      <c r="BX27" s="86"/>
      <c r="BY27" s="86"/>
      <c r="BZ27" s="8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5"/>
      <c r="BM28" s="86"/>
      <c r="BN28" s="86"/>
      <c r="BO28" s="86"/>
      <c r="BP28" s="86"/>
      <c r="BQ28" s="86"/>
      <c r="BR28" s="86"/>
      <c r="BS28" s="86"/>
      <c r="BT28" s="86"/>
      <c r="BU28" s="86"/>
      <c r="BV28" s="86"/>
      <c r="BW28" s="86"/>
      <c r="BX28" s="86"/>
      <c r="BY28" s="86"/>
      <c r="BZ28" s="8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5"/>
      <c r="BM29" s="86"/>
      <c r="BN29" s="86"/>
      <c r="BO29" s="86"/>
      <c r="BP29" s="86"/>
      <c r="BQ29" s="86"/>
      <c r="BR29" s="86"/>
      <c r="BS29" s="86"/>
      <c r="BT29" s="86"/>
      <c r="BU29" s="86"/>
      <c r="BV29" s="86"/>
      <c r="BW29" s="86"/>
      <c r="BX29" s="86"/>
      <c r="BY29" s="86"/>
      <c r="BZ29" s="8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5"/>
      <c r="BM30" s="86"/>
      <c r="BN30" s="86"/>
      <c r="BO30" s="86"/>
      <c r="BP30" s="86"/>
      <c r="BQ30" s="86"/>
      <c r="BR30" s="86"/>
      <c r="BS30" s="86"/>
      <c r="BT30" s="86"/>
      <c r="BU30" s="86"/>
      <c r="BV30" s="86"/>
      <c r="BW30" s="86"/>
      <c r="BX30" s="86"/>
      <c r="BY30" s="86"/>
      <c r="BZ30" s="8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5"/>
      <c r="BM31" s="86"/>
      <c r="BN31" s="86"/>
      <c r="BO31" s="86"/>
      <c r="BP31" s="86"/>
      <c r="BQ31" s="86"/>
      <c r="BR31" s="86"/>
      <c r="BS31" s="86"/>
      <c r="BT31" s="86"/>
      <c r="BU31" s="86"/>
      <c r="BV31" s="86"/>
      <c r="BW31" s="86"/>
      <c r="BX31" s="86"/>
      <c r="BY31" s="86"/>
      <c r="BZ31" s="8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5"/>
      <c r="BM32" s="86"/>
      <c r="BN32" s="86"/>
      <c r="BO32" s="86"/>
      <c r="BP32" s="86"/>
      <c r="BQ32" s="86"/>
      <c r="BR32" s="86"/>
      <c r="BS32" s="86"/>
      <c r="BT32" s="86"/>
      <c r="BU32" s="86"/>
      <c r="BV32" s="86"/>
      <c r="BW32" s="86"/>
      <c r="BX32" s="86"/>
      <c r="BY32" s="86"/>
      <c r="BZ32" s="8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5"/>
      <c r="BM33" s="86"/>
      <c r="BN33" s="86"/>
      <c r="BO33" s="86"/>
      <c r="BP33" s="86"/>
      <c r="BQ33" s="86"/>
      <c r="BR33" s="86"/>
      <c r="BS33" s="86"/>
      <c r="BT33" s="86"/>
      <c r="BU33" s="86"/>
      <c r="BV33" s="86"/>
      <c r="BW33" s="86"/>
      <c r="BX33" s="86"/>
      <c r="BY33" s="86"/>
      <c r="BZ33" s="8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5"/>
      <c r="BM34" s="86"/>
      <c r="BN34" s="86"/>
      <c r="BO34" s="86"/>
      <c r="BP34" s="86"/>
      <c r="BQ34" s="86"/>
      <c r="BR34" s="86"/>
      <c r="BS34" s="86"/>
      <c r="BT34" s="86"/>
      <c r="BU34" s="86"/>
      <c r="BV34" s="86"/>
      <c r="BW34" s="86"/>
      <c r="BX34" s="86"/>
      <c r="BY34" s="86"/>
      <c r="BZ34" s="8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5"/>
      <c r="BM35" s="86"/>
      <c r="BN35" s="86"/>
      <c r="BO35" s="86"/>
      <c r="BP35" s="86"/>
      <c r="BQ35" s="86"/>
      <c r="BR35" s="86"/>
      <c r="BS35" s="86"/>
      <c r="BT35" s="86"/>
      <c r="BU35" s="86"/>
      <c r="BV35" s="86"/>
      <c r="BW35" s="86"/>
      <c r="BX35" s="86"/>
      <c r="BY35" s="86"/>
      <c r="BZ35" s="8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5"/>
      <c r="BM36" s="86"/>
      <c r="BN36" s="86"/>
      <c r="BO36" s="86"/>
      <c r="BP36" s="86"/>
      <c r="BQ36" s="86"/>
      <c r="BR36" s="86"/>
      <c r="BS36" s="86"/>
      <c r="BT36" s="86"/>
      <c r="BU36" s="86"/>
      <c r="BV36" s="86"/>
      <c r="BW36" s="86"/>
      <c r="BX36" s="86"/>
      <c r="BY36" s="86"/>
      <c r="BZ36" s="8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5"/>
      <c r="BM37" s="86"/>
      <c r="BN37" s="86"/>
      <c r="BO37" s="86"/>
      <c r="BP37" s="86"/>
      <c r="BQ37" s="86"/>
      <c r="BR37" s="86"/>
      <c r="BS37" s="86"/>
      <c r="BT37" s="86"/>
      <c r="BU37" s="86"/>
      <c r="BV37" s="86"/>
      <c r="BW37" s="86"/>
      <c r="BX37" s="86"/>
      <c r="BY37" s="86"/>
      <c r="BZ37" s="8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5"/>
      <c r="BM38" s="86"/>
      <c r="BN38" s="86"/>
      <c r="BO38" s="86"/>
      <c r="BP38" s="86"/>
      <c r="BQ38" s="86"/>
      <c r="BR38" s="86"/>
      <c r="BS38" s="86"/>
      <c r="BT38" s="86"/>
      <c r="BU38" s="86"/>
      <c r="BV38" s="86"/>
      <c r="BW38" s="86"/>
      <c r="BX38" s="86"/>
      <c r="BY38" s="86"/>
      <c r="BZ38" s="8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5"/>
      <c r="BM39" s="86"/>
      <c r="BN39" s="86"/>
      <c r="BO39" s="86"/>
      <c r="BP39" s="86"/>
      <c r="BQ39" s="86"/>
      <c r="BR39" s="86"/>
      <c r="BS39" s="86"/>
      <c r="BT39" s="86"/>
      <c r="BU39" s="86"/>
      <c r="BV39" s="86"/>
      <c r="BW39" s="86"/>
      <c r="BX39" s="86"/>
      <c r="BY39" s="86"/>
      <c r="BZ39" s="8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5"/>
      <c r="BM40" s="86"/>
      <c r="BN40" s="86"/>
      <c r="BO40" s="86"/>
      <c r="BP40" s="86"/>
      <c r="BQ40" s="86"/>
      <c r="BR40" s="86"/>
      <c r="BS40" s="86"/>
      <c r="BT40" s="86"/>
      <c r="BU40" s="86"/>
      <c r="BV40" s="86"/>
      <c r="BW40" s="86"/>
      <c r="BX40" s="86"/>
      <c r="BY40" s="86"/>
      <c r="BZ40" s="8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5"/>
      <c r="BM41" s="86"/>
      <c r="BN41" s="86"/>
      <c r="BO41" s="86"/>
      <c r="BP41" s="86"/>
      <c r="BQ41" s="86"/>
      <c r="BR41" s="86"/>
      <c r="BS41" s="86"/>
      <c r="BT41" s="86"/>
      <c r="BU41" s="86"/>
      <c r="BV41" s="86"/>
      <c r="BW41" s="86"/>
      <c r="BX41" s="86"/>
      <c r="BY41" s="86"/>
      <c r="BZ41" s="8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5"/>
      <c r="BM42" s="86"/>
      <c r="BN42" s="86"/>
      <c r="BO42" s="86"/>
      <c r="BP42" s="86"/>
      <c r="BQ42" s="86"/>
      <c r="BR42" s="86"/>
      <c r="BS42" s="86"/>
      <c r="BT42" s="86"/>
      <c r="BU42" s="86"/>
      <c r="BV42" s="86"/>
      <c r="BW42" s="86"/>
      <c r="BX42" s="86"/>
      <c r="BY42" s="86"/>
      <c r="BZ42" s="8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5"/>
      <c r="BM43" s="86"/>
      <c r="BN43" s="86"/>
      <c r="BO43" s="86"/>
      <c r="BP43" s="86"/>
      <c r="BQ43" s="86"/>
      <c r="BR43" s="86"/>
      <c r="BS43" s="86"/>
      <c r="BT43" s="86"/>
      <c r="BU43" s="86"/>
      <c r="BV43" s="86"/>
      <c r="BW43" s="86"/>
      <c r="BX43" s="86"/>
      <c r="BY43" s="86"/>
      <c r="BZ43" s="8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8"/>
      <c r="BM44" s="89"/>
      <c r="BN44" s="89"/>
      <c r="BO44" s="89"/>
      <c r="BP44" s="89"/>
      <c r="BQ44" s="89"/>
      <c r="BR44" s="89"/>
      <c r="BS44" s="89"/>
      <c r="BT44" s="89"/>
      <c r="BU44" s="89"/>
      <c r="BV44" s="89"/>
      <c r="BW44" s="89"/>
      <c r="BX44" s="89"/>
      <c r="BY44" s="89"/>
      <c r="BZ44" s="9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snNifBJpvMrRHscG8/kNxR4ePhgAWI+5E3gacOU1bIyJ+vMfTFi9pnuvU1ewRx6sLH0vWVoQPgioGJzio4gz7A==" saltValue="uCU7qRL634I+4aQHkAPci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22063</v>
      </c>
      <c r="D6" s="19">
        <f t="shared" si="3"/>
        <v>46</v>
      </c>
      <c r="E6" s="19">
        <f t="shared" si="3"/>
        <v>17</v>
      </c>
      <c r="F6" s="19">
        <f t="shared" si="3"/>
        <v>4</v>
      </c>
      <c r="G6" s="19">
        <f t="shared" si="3"/>
        <v>0</v>
      </c>
      <c r="H6" s="19" t="str">
        <f t="shared" si="3"/>
        <v>青森県　十和田市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50.23</v>
      </c>
      <c r="P6" s="20">
        <f t="shared" si="3"/>
        <v>0.2</v>
      </c>
      <c r="Q6" s="20">
        <f t="shared" si="3"/>
        <v>317.66000000000003</v>
      </c>
      <c r="R6" s="20">
        <f t="shared" si="3"/>
        <v>4045</v>
      </c>
      <c r="S6" s="20">
        <f t="shared" si="3"/>
        <v>58328</v>
      </c>
      <c r="T6" s="20">
        <f t="shared" si="3"/>
        <v>725.65</v>
      </c>
      <c r="U6" s="20">
        <f t="shared" si="3"/>
        <v>80.38</v>
      </c>
      <c r="V6" s="20">
        <f t="shared" si="3"/>
        <v>113</v>
      </c>
      <c r="W6" s="20">
        <f t="shared" si="3"/>
        <v>0.43</v>
      </c>
      <c r="X6" s="20">
        <f t="shared" si="3"/>
        <v>262.79000000000002</v>
      </c>
      <c r="Y6" s="21">
        <f>IF(Y7="",NA(),Y7)</f>
        <v>96.04</v>
      </c>
      <c r="Z6" s="21">
        <f t="shared" ref="Z6:AH6" si="4">IF(Z7="",NA(),Z7)</f>
        <v>89.96</v>
      </c>
      <c r="AA6" s="21">
        <f t="shared" si="4"/>
        <v>65.22</v>
      </c>
      <c r="AB6" s="21">
        <f t="shared" si="4"/>
        <v>121.06</v>
      </c>
      <c r="AC6" s="21">
        <f t="shared" si="4"/>
        <v>113.25</v>
      </c>
      <c r="AD6" s="21">
        <f t="shared" si="4"/>
        <v>102.73</v>
      </c>
      <c r="AE6" s="21">
        <f t="shared" si="4"/>
        <v>105.78</v>
      </c>
      <c r="AF6" s="21">
        <f t="shared" si="4"/>
        <v>104.11</v>
      </c>
      <c r="AG6" s="21">
        <f t="shared" si="4"/>
        <v>101.98</v>
      </c>
      <c r="AH6" s="21">
        <f t="shared" si="4"/>
        <v>102.68</v>
      </c>
      <c r="AI6" s="20" t="str">
        <f>IF(AI7="","",IF(AI7="-","【-】","【"&amp;SUBSTITUTE(TEXT(AI7,"#,##0.00"),"-","△")&amp;"】"))</f>
        <v>【105.09】</v>
      </c>
      <c r="AJ6" s="21">
        <f>IF(AJ7="",NA(),AJ7)</f>
        <v>4417.2299999999996</v>
      </c>
      <c r="AK6" s="21">
        <f t="shared" ref="AK6:AS6" si="5">IF(AK7="",NA(),AK7)</f>
        <v>15218.55</v>
      </c>
      <c r="AL6" s="21">
        <f t="shared" si="5"/>
        <v>6335.02</v>
      </c>
      <c r="AM6" s="21">
        <f t="shared" si="5"/>
        <v>4510.1499999999996</v>
      </c>
      <c r="AN6" s="21">
        <f t="shared" si="5"/>
        <v>4472.8500000000004</v>
      </c>
      <c r="AO6" s="21">
        <f t="shared" si="5"/>
        <v>94.97</v>
      </c>
      <c r="AP6" s="21">
        <f t="shared" si="5"/>
        <v>63.96</v>
      </c>
      <c r="AQ6" s="21">
        <f t="shared" si="5"/>
        <v>46.91</v>
      </c>
      <c r="AR6" s="21">
        <f t="shared" si="5"/>
        <v>52.27</v>
      </c>
      <c r="AS6" s="21">
        <f t="shared" si="5"/>
        <v>58.68</v>
      </c>
      <c r="AT6" s="20" t="str">
        <f>IF(AT7="","",IF(AT7="-","【-】","【"&amp;SUBSTITUTE(TEXT(AT7,"#,##0.00"),"-","△")&amp;"】"))</f>
        <v>【65.73】</v>
      </c>
      <c r="AU6" s="21">
        <f>IF(AU7="",NA(),AU7)</f>
        <v>80.599999999999994</v>
      </c>
      <c r="AV6" s="21">
        <f t="shared" ref="AV6:BD6" si="6">IF(AV7="",NA(),AV7)</f>
        <v>74.260000000000005</v>
      </c>
      <c r="AW6" s="21">
        <f t="shared" si="6"/>
        <v>66.06</v>
      </c>
      <c r="AX6" s="21">
        <f t="shared" si="6"/>
        <v>78.28</v>
      </c>
      <c r="AY6" s="21">
        <f t="shared" si="6"/>
        <v>63.82</v>
      </c>
      <c r="AZ6" s="21">
        <f t="shared" si="6"/>
        <v>47.72</v>
      </c>
      <c r="BA6" s="21">
        <f t="shared" si="6"/>
        <v>44.24</v>
      </c>
      <c r="BB6" s="21">
        <f t="shared" si="6"/>
        <v>44.35</v>
      </c>
      <c r="BC6" s="21">
        <f t="shared" si="6"/>
        <v>41.51</v>
      </c>
      <c r="BD6" s="21">
        <f t="shared" si="6"/>
        <v>45.01</v>
      </c>
      <c r="BE6" s="20" t="str">
        <f>IF(BE7="","",IF(BE7="-","【-】","【"&amp;SUBSTITUTE(TEXT(BE7,"#,##0.00"),"-","△")&amp;"】"))</f>
        <v>【48.91】</v>
      </c>
      <c r="BF6" s="21">
        <f>IF(BF7="",NA(),BF7)</f>
        <v>3057.76</v>
      </c>
      <c r="BG6" s="21">
        <f t="shared" ref="BG6:BO6" si="7">IF(BG7="",NA(),BG7)</f>
        <v>10153.61</v>
      </c>
      <c r="BH6" s="21">
        <f t="shared" si="7"/>
        <v>4201.45</v>
      </c>
      <c r="BI6" s="21">
        <f t="shared" si="7"/>
        <v>3006.41</v>
      </c>
      <c r="BJ6" s="21">
        <f t="shared" si="7"/>
        <v>2593.4</v>
      </c>
      <c r="BK6" s="21">
        <f t="shared" si="7"/>
        <v>1206.79</v>
      </c>
      <c r="BL6" s="21">
        <f t="shared" si="7"/>
        <v>1258.43</v>
      </c>
      <c r="BM6" s="21">
        <f t="shared" si="7"/>
        <v>1283.69</v>
      </c>
      <c r="BN6" s="21">
        <f t="shared" si="7"/>
        <v>1160.22</v>
      </c>
      <c r="BO6" s="21">
        <f t="shared" si="7"/>
        <v>1141.98</v>
      </c>
      <c r="BP6" s="20" t="str">
        <f>IF(BP7="","",IF(BP7="-","【-】","【"&amp;SUBSTITUTE(TEXT(BP7,"#,##0.00"),"-","△")&amp;"】"))</f>
        <v>【1,156.82】</v>
      </c>
      <c r="BQ6" s="21">
        <f>IF(BQ7="",NA(),BQ7)</f>
        <v>67.569999999999993</v>
      </c>
      <c r="BR6" s="21">
        <f t="shared" ref="BR6:BZ6" si="8">IF(BR7="",NA(),BR7)</f>
        <v>23.02</v>
      </c>
      <c r="BS6" s="21">
        <f t="shared" si="8"/>
        <v>60.92</v>
      </c>
      <c r="BT6" s="21">
        <f t="shared" si="8"/>
        <v>76.28</v>
      </c>
      <c r="BU6" s="21">
        <f t="shared" si="8"/>
        <v>76.78</v>
      </c>
      <c r="BV6" s="21">
        <f t="shared" si="8"/>
        <v>71.84</v>
      </c>
      <c r="BW6" s="21">
        <f t="shared" si="8"/>
        <v>73.36</v>
      </c>
      <c r="BX6" s="21">
        <f t="shared" si="8"/>
        <v>82.53</v>
      </c>
      <c r="BY6" s="21">
        <f t="shared" si="8"/>
        <v>81.81</v>
      </c>
      <c r="BZ6" s="21">
        <f t="shared" si="8"/>
        <v>82.27</v>
      </c>
      <c r="CA6" s="20" t="str">
        <f>IF(CA7="","",IF(CA7="-","【-】","【"&amp;SUBSTITUTE(TEXT(CA7,"#,##0.00"),"-","△")&amp;"】"))</f>
        <v>【75.33】</v>
      </c>
      <c r="CB6" s="21">
        <f>IF(CB7="",NA(),CB7)</f>
        <v>341.75</v>
      </c>
      <c r="CC6" s="21">
        <f t="shared" ref="CC6:CK6" si="9">IF(CC7="",NA(),CC7)</f>
        <v>400.3</v>
      </c>
      <c r="CD6" s="21">
        <f t="shared" si="9"/>
        <v>371.37</v>
      </c>
      <c r="CE6" s="21">
        <f t="shared" si="9"/>
        <v>315.07</v>
      </c>
      <c r="CF6" s="21">
        <f t="shared" si="9"/>
        <v>314.85000000000002</v>
      </c>
      <c r="CG6" s="21">
        <f t="shared" si="9"/>
        <v>228.47</v>
      </c>
      <c r="CH6" s="21">
        <f t="shared" si="9"/>
        <v>224.88</v>
      </c>
      <c r="CI6" s="21">
        <f t="shared" si="9"/>
        <v>190.48</v>
      </c>
      <c r="CJ6" s="21">
        <f t="shared" si="9"/>
        <v>193.59</v>
      </c>
      <c r="CK6" s="21">
        <f t="shared" si="9"/>
        <v>194.42</v>
      </c>
      <c r="CL6" s="20" t="str">
        <f>IF(CL7="","",IF(CL7="-","【-】","【"&amp;SUBSTITUTE(TEXT(CL7,"#,##0.00"),"-","△")&amp;"】"))</f>
        <v>【215.73】</v>
      </c>
      <c r="CM6" s="21">
        <f>IF(CM7="",NA(),CM7)</f>
        <v>10.210000000000001</v>
      </c>
      <c r="CN6" s="21">
        <f t="shared" ref="CN6:CV6" si="10">IF(CN7="",NA(),CN7)</f>
        <v>9.3000000000000007</v>
      </c>
      <c r="CO6" s="21">
        <f t="shared" si="10"/>
        <v>9.7100000000000009</v>
      </c>
      <c r="CP6" s="21">
        <f t="shared" si="10"/>
        <v>9.08</v>
      </c>
      <c r="CQ6" s="21">
        <f t="shared" si="10"/>
        <v>8.76</v>
      </c>
      <c r="CR6" s="21">
        <f t="shared" si="10"/>
        <v>42.47</v>
      </c>
      <c r="CS6" s="21">
        <f t="shared" si="10"/>
        <v>42.4</v>
      </c>
      <c r="CT6" s="21">
        <f t="shared" si="10"/>
        <v>44.24</v>
      </c>
      <c r="CU6" s="21">
        <f t="shared" si="10"/>
        <v>45.3</v>
      </c>
      <c r="CV6" s="21">
        <f t="shared" si="10"/>
        <v>45.6</v>
      </c>
      <c r="CW6" s="20" t="str">
        <f>IF(CW7="","",IF(CW7="-","【-】","【"&amp;SUBSTITUTE(TEXT(CW7,"#,##0.00"),"-","△")&amp;"】"))</f>
        <v>【43.28】</v>
      </c>
      <c r="CX6" s="21">
        <f>IF(CX7="",NA(),CX7)</f>
        <v>63.33</v>
      </c>
      <c r="CY6" s="21">
        <f t="shared" ref="CY6:DG6" si="11">IF(CY7="",NA(),CY7)</f>
        <v>73.680000000000007</v>
      </c>
      <c r="CZ6" s="21">
        <f t="shared" si="11"/>
        <v>77.569999999999993</v>
      </c>
      <c r="DA6" s="21">
        <f t="shared" si="11"/>
        <v>78.760000000000005</v>
      </c>
      <c r="DB6" s="21">
        <f t="shared" si="11"/>
        <v>72.569999999999993</v>
      </c>
      <c r="DC6" s="21">
        <f t="shared" si="11"/>
        <v>83.75</v>
      </c>
      <c r="DD6" s="21">
        <f t="shared" si="11"/>
        <v>84.19</v>
      </c>
      <c r="DE6" s="21">
        <f t="shared" si="11"/>
        <v>88.15</v>
      </c>
      <c r="DF6" s="21">
        <f t="shared" si="11"/>
        <v>88.37</v>
      </c>
      <c r="DG6" s="21">
        <f t="shared" si="11"/>
        <v>88.66</v>
      </c>
      <c r="DH6" s="20" t="str">
        <f>IF(DH7="","",IF(DH7="-","【-】","【"&amp;SUBSTITUTE(TEXT(DH7,"#,##0.00"),"-","△")&amp;"】"))</f>
        <v>【86.21】</v>
      </c>
      <c r="DI6" s="21">
        <f>IF(DI7="",NA(),DI7)</f>
        <v>36.5</v>
      </c>
      <c r="DJ6" s="21">
        <f t="shared" ref="DJ6:DR6" si="12">IF(DJ7="",NA(),DJ7)</f>
        <v>38.36</v>
      </c>
      <c r="DK6" s="21">
        <f t="shared" si="12"/>
        <v>40.18</v>
      </c>
      <c r="DL6" s="21">
        <f t="shared" si="12"/>
        <v>42</v>
      </c>
      <c r="DM6" s="21">
        <f t="shared" si="12"/>
        <v>43.82</v>
      </c>
      <c r="DN6" s="21">
        <f t="shared" si="12"/>
        <v>24.68</v>
      </c>
      <c r="DO6" s="21">
        <f t="shared" si="12"/>
        <v>21.36</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0.27</v>
      </c>
      <c r="EM6" s="21">
        <f t="shared" si="14"/>
        <v>0.22</v>
      </c>
      <c r="EN6" s="21">
        <f t="shared" si="14"/>
        <v>0.17</v>
      </c>
      <c r="EO6" s="20" t="str">
        <f>IF(EO7="","",IF(EO7="-","【-】","【"&amp;SUBSTITUTE(TEXT(EO7,"#,##0.00"),"-","△")&amp;"】"))</f>
        <v>【0.11】</v>
      </c>
    </row>
    <row r="7" spans="1:148" s="22" customFormat="1" x14ac:dyDescent="0.15">
      <c r="A7" s="14"/>
      <c r="B7" s="23">
        <v>2023</v>
      </c>
      <c r="C7" s="23">
        <v>22063</v>
      </c>
      <c r="D7" s="23">
        <v>46</v>
      </c>
      <c r="E7" s="23">
        <v>17</v>
      </c>
      <c r="F7" s="23">
        <v>4</v>
      </c>
      <c r="G7" s="23">
        <v>0</v>
      </c>
      <c r="H7" s="23" t="s">
        <v>96</v>
      </c>
      <c r="I7" s="23" t="s">
        <v>97</v>
      </c>
      <c r="J7" s="23" t="s">
        <v>98</v>
      </c>
      <c r="K7" s="23" t="s">
        <v>99</v>
      </c>
      <c r="L7" s="23" t="s">
        <v>100</v>
      </c>
      <c r="M7" s="23" t="s">
        <v>101</v>
      </c>
      <c r="N7" s="24" t="s">
        <v>102</v>
      </c>
      <c r="O7" s="24">
        <v>50.23</v>
      </c>
      <c r="P7" s="24">
        <v>0.2</v>
      </c>
      <c r="Q7" s="24">
        <v>317.66000000000003</v>
      </c>
      <c r="R7" s="24">
        <v>4045</v>
      </c>
      <c r="S7" s="24">
        <v>58328</v>
      </c>
      <c r="T7" s="24">
        <v>725.65</v>
      </c>
      <c r="U7" s="24">
        <v>80.38</v>
      </c>
      <c r="V7" s="24">
        <v>113</v>
      </c>
      <c r="W7" s="24">
        <v>0.43</v>
      </c>
      <c r="X7" s="24">
        <v>262.79000000000002</v>
      </c>
      <c r="Y7" s="24">
        <v>96.04</v>
      </c>
      <c r="Z7" s="24">
        <v>89.96</v>
      </c>
      <c r="AA7" s="24">
        <v>65.22</v>
      </c>
      <c r="AB7" s="24">
        <v>121.06</v>
      </c>
      <c r="AC7" s="24">
        <v>113.25</v>
      </c>
      <c r="AD7" s="24">
        <v>102.73</v>
      </c>
      <c r="AE7" s="24">
        <v>105.78</v>
      </c>
      <c r="AF7" s="24">
        <v>104.11</v>
      </c>
      <c r="AG7" s="24">
        <v>101.98</v>
      </c>
      <c r="AH7" s="24">
        <v>102.68</v>
      </c>
      <c r="AI7" s="24">
        <v>105.09</v>
      </c>
      <c r="AJ7" s="24">
        <v>4417.2299999999996</v>
      </c>
      <c r="AK7" s="24">
        <v>15218.55</v>
      </c>
      <c r="AL7" s="24">
        <v>6335.02</v>
      </c>
      <c r="AM7" s="24">
        <v>4510.1499999999996</v>
      </c>
      <c r="AN7" s="24">
        <v>4472.8500000000004</v>
      </c>
      <c r="AO7" s="24">
        <v>94.97</v>
      </c>
      <c r="AP7" s="24">
        <v>63.96</v>
      </c>
      <c r="AQ7" s="24">
        <v>46.91</v>
      </c>
      <c r="AR7" s="24">
        <v>52.27</v>
      </c>
      <c r="AS7" s="24">
        <v>58.68</v>
      </c>
      <c r="AT7" s="24">
        <v>65.73</v>
      </c>
      <c r="AU7" s="24">
        <v>80.599999999999994</v>
      </c>
      <c r="AV7" s="24">
        <v>74.260000000000005</v>
      </c>
      <c r="AW7" s="24">
        <v>66.06</v>
      </c>
      <c r="AX7" s="24">
        <v>78.28</v>
      </c>
      <c r="AY7" s="24">
        <v>63.82</v>
      </c>
      <c r="AZ7" s="24">
        <v>47.72</v>
      </c>
      <c r="BA7" s="24">
        <v>44.24</v>
      </c>
      <c r="BB7" s="24">
        <v>44.35</v>
      </c>
      <c r="BC7" s="24">
        <v>41.51</v>
      </c>
      <c r="BD7" s="24">
        <v>45.01</v>
      </c>
      <c r="BE7" s="24">
        <v>48.91</v>
      </c>
      <c r="BF7" s="24">
        <v>3057.76</v>
      </c>
      <c r="BG7" s="24">
        <v>10153.61</v>
      </c>
      <c r="BH7" s="24">
        <v>4201.45</v>
      </c>
      <c r="BI7" s="24">
        <v>3006.41</v>
      </c>
      <c r="BJ7" s="24">
        <v>2593.4</v>
      </c>
      <c r="BK7" s="24">
        <v>1206.79</v>
      </c>
      <c r="BL7" s="24">
        <v>1258.43</v>
      </c>
      <c r="BM7" s="24">
        <v>1283.69</v>
      </c>
      <c r="BN7" s="24">
        <v>1160.22</v>
      </c>
      <c r="BO7" s="24">
        <v>1141.98</v>
      </c>
      <c r="BP7" s="24">
        <v>1156.82</v>
      </c>
      <c r="BQ7" s="24">
        <v>67.569999999999993</v>
      </c>
      <c r="BR7" s="24">
        <v>23.02</v>
      </c>
      <c r="BS7" s="24">
        <v>60.92</v>
      </c>
      <c r="BT7" s="24">
        <v>76.28</v>
      </c>
      <c r="BU7" s="24">
        <v>76.78</v>
      </c>
      <c r="BV7" s="24">
        <v>71.84</v>
      </c>
      <c r="BW7" s="24">
        <v>73.36</v>
      </c>
      <c r="BX7" s="24">
        <v>82.53</v>
      </c>
      <c r="BY7" s="24">
        <v>81.81</v>
      </c>
      <c r="BZ7" s="24">
        <v>82.27</v>
      </c>
      <c r="CA7" s="24">
        <v>75.33</v>
      </c>
      <c r="CB7" s="24">
        <v>341.75</v>
      </c>
      <c r="CC7" s="24">
        <v>400.3</v>
      </c>
      <c r="CD7" s="24">
        <v>371.37</v>
      </c>
      <c r="CE7" s="24">
        <v>315.07</v>
      </c>
      <c r="CF7" s="24">
        <v>314.85000000000002</v>
      </c>
      <c r="CG7" s="24">
        <v>228.47</v>
      </c>
      <c r="CH7" s="24">
        <v>224.88</v>
      </c>
      <c r="CI7" s="24">
        <v>190.48</v>
      </c>
      <c r="CJ7" s="24">
        <v>193.59</v>
      </c>
      <c r="CK7" s="24">
        <v>194.42</v>
      </c>
      <c r="CL7" s="24">
        <v>215.73</v>
      </c>
      <c r="CM7" s="24">
        <v>10.210000000000001</v>
      </c>
      <c r="CN7" s="24">
        <v>9.3000000000000007</v>
      </c>
      <c r="CO7" s="24">
        <v>9.7100000000000009</v>
      </c>
      <c r="CP7" s="24">
        <v>9.08</v>
      </c>
      <c r="CQ7" s="24">
        <v>8.76</v>
      </c>
      <c r="CR7" s="24">
        <v>42.47</v>
      </c>
      <c r="CS7" s="24">
        <v>42.4</v>
      </c>
      <c r="CT7" s="24">
        <v>44.24</v>
      </c>
      <c r="CU7" s="24">
        <v>45.3</v>
      </c>
      <c r="CV7" s="24">
        <v>45.6</v>
      </c>
      <c r="CW7" s="24">
        <v>43.28</v>
      </c>
      <c r="CX7" s="24">
        <v>63.33</v>
      </c>
      <c r="CY7" s="24">
        <v>73.680000000000007</v>
      </c>
      <c r="CZ7" s="24">
        <v>77.569999999999993</v>
      </c>
      <c r="DA7" s="24">
        <v>78.760000000000005</v>
      </c>
      <c r="DB7" s="24">
        <v>72.569999999999993</v>
      </c>
      <c r="DC7" s="24">
        <v>83.75</v>
      </c>
      <c r="DD7" s="24">
        <v>84.19</v>
      </c>
      <c r="DE7" s="24">
        <v>88.15</v>
      </c>
      <c r="DF7" s="24">
        <v>88.37</v>
      </c>
      <c r="DG7" s="24">
        <v>88.66</v>
      </c>
      <c r="DH7" s="24">
        <v>86.21</v>
      </c>
      <c r="DI7" s="24">
        <v>36.5</v>
      </c>
      <c r="DJ7" s="24">
        <v>38.36</v>
      </c>
      <c r="DK7" s="24">
        <v>40.18</v>
      </c>
      <c r="DL7" s="24">
        <v>42</v>
      </c>
      <c r="DM7" s="24">
        <v>43.82</v>
      </c>
      <c r="DN7" s="24">
        <v>24.68</v>
      </c>
      <c r="DO7" s="24">
        <v>21.36</v>
      </c>
      <c r="DP7" s="24">
        <v>31.73</v>
      </c>
      <c r="DQ7" s="24">
        <v>32.57</v>
      </c>
      <c r="DR7" s="24">
        <v>33.159999999999997</v>
      </c>
      <c r="DS7" s="24">
        <v>29.62</v>
      </c>
      <c r="DT7" s="24">
        <v>0</v>
      </c>
      <c r="DU7" s="24">
        <v>0</v>
      </c>
      <c r="DV7" s="24">
        <v>0</v>
      </c>
      <c r="DW7" s="24">
        <v>0</v>
      </c>
      <c r="DX7" s="24">
        <v>0</v>
      </c>
      <c r="DY7" s="24">
        <v>8.6199999999999992</v>
      </c>
      <c r="DZ7" s="24">
        <v>0.01</v>
      </c>
      <c r="EA7" s="24">
        <v>0</v>
      </c>
      <c r="EB7" s="24">
        <v>0.04</v>
      </c>
      <c r="EC7" s="24">
        <v>0.12</v>
      </c>
      <c r="ED7" s="24">
        <v>0.09</v>
      </c>
      <c r="EE7" s="24">
        <v>0</v>
      </c>
      <c r="EF7" s="24">
        <v>0</v>
      </c>
      <c r="EG7" s="24">
        <v>0</v>
      </c>
      <c r="EH7" s="24">
        <v>0</v>
      </c>
      <c r="EI7" s="24">
        <v>0</v>
      </c>
      <c r="EJ7" s="24">
        <v>0.36</v>
      </c>
      <c r="EK7" s="24">
        <v>0.39</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cp:lastPrinted>2025-02-17T07:20:26Z</cp:lastPrinted>
  <dcterms:created xsi:type="dcterms:W3CDTF">2024-12-19T01:21:55Z</dcterms:created>
  <dcterms:modified xsi:type="dcterms:W3CDTF">2025-03-05T05:22:19Z</dcterms:modified>
  <cp:category/>
</cp:coreProperties>
</file>