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wnas11\NasSeisakuzaisei\kikaku2\【110】財政\財政係\12.財政状況資料集\R5年度決算\02_２回目\02_提出\"/>
    </mc:Choice>
  </mc:AlternateContent>
  <xr:revisionPtr revIDLastSave="0" documentId="13_ncr:1_{2648B0F6-586D-4470-BDBF-EB406CF4B1D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<sst xmlns="http://schemas.openxmlformats.org/spreadsheetml/2006/main" count="1114" uniqueCount="585">
  <si>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</si>
  <si>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</si>
  <si>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</si>
  <si>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</si>
  <si>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</si>
  <si>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</si>
  <si>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</si>
  <si>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</si>
  <si>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</si>
  <si>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</si>
  <si>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</si>
  <si>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</si>
  <si>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</si>
  <si>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</si>
  <si>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</si>
  <si>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</si>
  <si>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</si>
  <si>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</si>
  <si>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</si>
  <si>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</si>
  <si>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</si>
  <si>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</si>
  <si>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</si>
  <si>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</si>
  <si>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</si>
  <si>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</si>
  <si>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</si>
  <si>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</si>
  <si>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</si>
  <si>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</si>
  <si>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</si>
  <si>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</si>
  <si>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</si>
  <si>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</si>
  <si>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</si>
  <si>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</si>
  <si>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</si>
  <si>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</si>
  <si>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</si>
  <si>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</si>
  <si>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</si>
  <si>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</si>
  <si>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</si>
  <si>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</si>
  <si>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</si>
  <si>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</si>
  <si>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</si>
  <si>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</si>
  <si>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</si>
  <si>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</si>
  <si>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</si>
  <si>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</si>
  <si>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</si>
  <si>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</si>
  <si>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</si>
  <si>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</si>
  <si>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</si>
  <si>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</si>
  <si>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</si>
  <si>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</si>
  <si>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</si>
  <si>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</si>
  <si>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</si>
  <si>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</si>
  <si>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</si>
  <si>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</si>
  <si>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</si>
  <si>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</si>
  <si>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</si>
  <si>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</si>
  <si>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</si>
  <si>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</si>
  <si>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</si>
  <si>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</si>
  <si>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</si>
  <si>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</si>
  <si>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</si>
  <si>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</si>
  <si>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</si>
  <si>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</si>
  <si>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</si>
  <si>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</si>
  <si>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</si>
  <si>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</si>
  <si>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</si>
  <si>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</si>
  <si>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</si>
  <si>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</si>
  <si>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</si>
  <si>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</si>
  <si>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</si>
  <si>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</si>
  <si>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</si>
  <si>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</si>
  <si>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十和田市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</si>
  <si>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</si>
  <si>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</si>
  <si>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</si>
  <si>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</si>
  <si>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</si>
  <si>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</si>
  <si>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</si>
  <si>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</si>
  <si>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</si>
  <si>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</si>
  <si>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</si>
  <si>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</si>
  <si>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</si>
  <si>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</si>
  <si>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</si>
  <si>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</si>
  <si>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</si>
  <si>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</si>
  <si>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</si>
  <si>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</si>
  <si>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</si>
  <si>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</si>
  <si>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</si>
  <si>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</si>
  <si>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</si>
  <si>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</si>
  <si>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</si>
  <si>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</si>
  <si>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</si>
  <si>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</si>
  <si>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</si>
  <si>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</si>
  <si>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</si>
  <si>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</si>
  <si>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</si>
  <si>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</si>
  <si>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</si>
  <si>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</si>
  <si>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</si>
  <si>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</si>
  <si>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</si>
  <si>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</si>
  <si>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</si>
  <si>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</si>
  <si>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</si>
  <si>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</si>
  <si>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</si>
  <si>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</si>
  <si>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病院事業会計</t>
    <phoneticPr fontId="5"/>
  </si>
  <si>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</si>
  <si>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</si>
  <si>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</si>
  <si>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</si>
  <si>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</si>
  <si>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</si>
  <si>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</si>
  <si>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</si>
  <si>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</si>
  <si>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</si>
  <si>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</si>
  <si>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</si>
  <si>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</si>
  <si>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</si>
  <si>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</si>
  <si>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</si>
  <si>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</si>
  <si>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</si>
  <si>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</si>
  <si>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</si>
  <si>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</si>
  <si>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</si>
  <si>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</si>
  <si>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</si>
  <si>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</si>
  <si>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</si>
  <si>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</si>
  <si>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</si>
  <si>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</si>
  <si>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</si>
  <si>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</si>
  <si>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</si>
  <si>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</si>
  <si>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</si>
  <si>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</si>
  <si>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</si>
  <si>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</si>
  <si>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</si>
  <si>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</si>
  <si>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</si>
  <si>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</si>
  <si>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</si>
  <si>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</si>
  <si>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</si>
  <si>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</si>
  <si>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</si>
  <si>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</si>
  <si>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</si>
  <si>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</si>
  <si>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</si>
  <si>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</si>
  <si>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</si>
  <si>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</si>
  <si>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</si>
  <si>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</si>
  <si>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</si>
  <si>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</si>
  <si>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</si>
  <si>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</si>
  <si>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</si>
  <si>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青森県十和田市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</si>
  <si>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</si>
  <si>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</si>
  <si>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</si>
  <si>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</si>
  <si>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</si>
  <si>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</si>
  <si>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</si>
  <si>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</si>
  <si>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</si>
  <si>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</si>
  <si>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</si>
  <si>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</si>
  <si>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</si>
  <si>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</si>
  <si>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</si>
  <si>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</si>
  <si>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</si>
  <si>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</si>
  <si>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</si>
  <si>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</si>
  <si>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</si>
  <si>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</si>
  <si>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</si>
  <si>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</si>
  <si>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</si>
  <si>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</si>
  <si>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</si>
  <si>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</si>
  <si>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</si>
  <si>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</si>
  <si>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</si>
  <si>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</si>
  <si>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</si>
  <si>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</si>
  <si>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</si>
  <si>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</si>
  <si>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</si>
  <si>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</si>
  <si>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</si>
  <si>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</si>
  <si>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</si>
  <si>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</si>
  <si>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</si>
  <si>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</si>
  <si>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</si>
  <si>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</si>
  <si>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</si>
  <si>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</si>
  <si>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</si>
  <si>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</si>
  <si>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</si>
  <si>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</si>
  <si>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</si>
  <si>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</si>
  <si>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</si>
  <si>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</si>
  <si>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</si>
  <si>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</si>
  <si>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</si>
  <si>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</si>
  <si>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</si>
  <si>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</si>
  <si>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</si>
  <si>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</si>
  <si>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</si>
  <si>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</si>
  <si>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</si>
  <si>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</si>
  <si>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</si>
  <si>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</si>
  <si>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</si>
  <si>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</si>
  <si>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</si>
  <si>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</si>
  <si>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</si>
  <si>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</si>
  <si>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</si>
  <si>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</si>
  <si>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</si>
  <si>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</si>
  <si>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</si>
  <si>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</si>
  <si>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</si>
  <si>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</si>
  <si>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</si>
  <si>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</si>
  <si>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</si>
  <si>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</si>
  <si>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</si>
  <si>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</si>
  <si>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</si>
  <si>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</si>
  <si>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</si>
  <si>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</si>
  <si>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</si>
  <si>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</si>
  <si>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</si>
  <si>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</si>
  <si>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</si>
  <si>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</si>
  <si>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</si>
  <si>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</si>
  <si>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</si>
  <si>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</si>
  <si>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</si>
  <si>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</si>
  <si>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</si>
  <si>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</si>
  <si>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</si>
  <si>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</si>
  <si>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</si>
  <si>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</si>
  <si>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</si>
  <si>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</si>
  <si>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</si>
  <si>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</si>
  <si>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</si>
  <si>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</si>
  <si>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</si>
  <si>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</si>
  <si>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</si>
  <si>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</si>
  <si>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</si>
  <si>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</si>
  <si>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</si>
  <si>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</si>
  <si>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</si>
  <si>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</si>
  <si>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</si>
  <si>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</si>
  <si>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</si>
  <si>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</si>
  <si>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</si>
  <si>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</si>
  <si>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</si>
  <si>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</si>
  <si>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</si>
  <si>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</si>
  <si>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</si>
  <si>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</si>
  <si>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</si>
  <si>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</si>
  <si>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</si>
  <si>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</si>
  <si>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</si>
  <si>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</si>
  <si>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</si>
  <si>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</si>
  <si>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</si>
  <si>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</si>
  <si>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青森県十和田市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</si>
  <si>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</si>
  <si>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</si>
  <si>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</si>
  <si>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</si>
  <si>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</si>
  <si>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</si>
  <si>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</si>
  <si>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</si>
  <si>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</si>
  <si>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</si>
  <si>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</si>
  <si>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</si>
  <si>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</si>
  <si>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</si>
  <si>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</si>
  <si>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</si>
  <si>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</si>
  <si>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</si>
  <si>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</si>
  <si>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</si>
  <si>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</si>
  <si>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</si>
  <si>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</si>
  <si>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</si>
  <si>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</si>
  <si>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</si>
  <si>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</si>
  <si>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</si>
  <si>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</si>
  <si>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</si>
  <si>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</si>
  <si>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</si>
  <si>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</si>
  <si>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</si>
  <si>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</si>
  <si>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</si>
  <si>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</si>
  <si>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</si>
  <si>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</si>
  <si>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</si>
  <si>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</si>
  <si>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</si>
  <si>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</si>
  <si>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</si>
  <si>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</si>
  <si>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</si>
  <si>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</si>
  <si>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</si>
  <si>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</si>
  <si>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</si>
  <si>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</si>
  <si>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</si>
  <si>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</si>
  <si>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</si>
  <si>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</si>
  <si>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</si>
  <si>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</si>
  <si>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</si>
  <si>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</si>
  <si>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</si>
  <si>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</si>
  <si>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</si>
  <si>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</si>
  <si>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</si>
  <si>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</si>
  <si>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</si>
  <si>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</si>
  <si>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</si>
  <si>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</si>
  <si>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</si>
  <si>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</si>
  <si>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</si>
  <si>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</si>
  <si>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</si>
  <si>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</si>
  <si>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</si>
  <si>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</si>
  <si>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</si>
  <si>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</si>
  <si>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</si>
  <si>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</si>
  <si>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</si>
  <si>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</si>
  <si>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</si>
  <si>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</si>
  <si>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</si>
  <si>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</si>
  <si>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</si>
  <si>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</si>
  <si>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</si>
  <si>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</si>
  <si>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</si>
  <si>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</si>
  <si>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</si>
  <si>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</si>
  <si>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</si>
  <si>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</si>
  <si>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</si>
  <si>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</si>
  <si>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</si>
  <si>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</si>
  <si>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</si>
  <si>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</si>
  <si>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</si>
  <si>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</si>
  <si>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</si>
  <si>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</si>
  <si>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</si>
  <si>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</si>
  <si>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</si>
  <si>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</si>
  <si>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</si>
  <si>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</si>
  <si>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</si>
  <si>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</si>
  <si>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</si>
  <si>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</si>
  <si>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</si>
  <si>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</si>
  <si>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</si>
  <si>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</si>
  <si>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</si>
  <si>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</si>
  <si>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</si>
  <si>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</si>
  <si>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</si>
  <si>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</si>
  <si>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</si>
  <si>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</si>
  <si>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</si>
  <si>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</si>
  <si>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</si>
  <si>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</si>
  <si>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</si>
  <si>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</si>
  <si>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</si>
  <si>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</si>
  <si>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</si>
  <si>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</si>
  <si>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</si>
  <si>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</si>
  <si>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</si>
  <si>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</si>
  <si>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</si>
  <si>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</si>
  <si>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</si>
  <si>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</si>
  <si>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</si>
  <si>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</si>
  <si>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</si>
  <si>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</si>
  <si>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</si>
  <si>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</si>
  <si>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</si>
  <si>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</si>
  <si>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</si>
  <si>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</si>
  <si>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</si>
  <si>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</si>
  <si>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</si>
  <si>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</si>
  <si>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</si>
  <si>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</si>
  <si>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</si>
  <si>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</si>
  <si>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</si>
  <si>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</si>
  <si>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</si>
  <si>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</si>
  <si>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</si>
  <si>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</si>
  <si>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</si>
  <si>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</si>
  <si>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</si>
  <si>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</si>
  <si>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</si>
  <si>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4.76</t>
  </si>
  <si>
    <t>▲ 4.20</t>
  </si>
  <si>
    <t>▲ 1.72</t>
  </si>
  <si>
    <t>▲ 8.88</t>
  </si>
  <si>
    <t>▲ 9.49</t>
  </si>
  <si>
    <t>病院事業会計</t>
  </si>
  <si>
    <t>▲ 1.06</t>
  </si>
  <si>
    <t>▲ 0.70</t>
  </si>
  <si>
    <t>水道事業会計</t>
  </si>
  <si>
    <t>一般会計</t>
  </si>
  <si>
    <t>下水道事業会計</t>
  </si>
  <si>
    <t>介護保険事業特別会計</t>
  </si>
  <si>
    <t>国民健康保険事業特別会計</t>
  </si>
  <si>
    <t>後期高齢者医療特別会計</t>
  </si>
  <si>
    <t>温泉事業特別会計</t>
  </si>
  <si>
    <t>その他会計（赤字）</t>
  </si>
  <si>
    <t>その他会計（黒字）</t>
  </si>
  <si>
    <t>R01</t>
    <phoneticPr fontId="5"/>
  </si>
  <si>
    <t>R02</t>
    <phoneticPr fontId="5"/>
  </si>
  <si>
    <t>R03</t>
    <phoneticPr fontId="5"/>
  </si>
  <si>
    <t>R04</t>
    <phoneticPr fontId="5"/>
  </si>
  <si>
    <t>R05</t>
    <phoneticPr fontId="5"/>
  </si>
  <si>
    <t>–</t>
    <phoneticPr fontId="2"/>
  </si>
  <si>
    <t>十和田地域広域事務組合</t>
    <rPh sb="0" eb="3">
      <t>トワダ</t>
    </rPh>
    <rPh sb="3" eb="5">
      <t>チイキ</t>
    </rPh>
    <rPh sb="5" eb="7">
      <t>コウイキ</t>
    </rPh>
    <rPh sb="7" eb="9">
      <t>ジム</t>
    </rPh>
    <rPh sb="9" eb="11">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</si>
  <si>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</si>
  <si>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</si>
  <si>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</si>
  <si>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</si>
  <si>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</si>
  <si>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</si>
  <si>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青森県市長会館管理組合</t>
    <rPh sb="0" eb="3">
      <t>アオモリケン</t>
    </rPh>
    <rPh sb="3" eb="5">
      <t>シチョウ</t>
    </rPh>
    <rPh sb="5" eb="7">
      <t>カイカン</t>
    </rPh>
    <rPh sb="7" eb="9">
      <t>カンリ</t>
    </rPh>
    <rPh sb="9" eb="11">
      <t>クミアイ</t>
    </rPh>
    <phoneticPr fontId="2"/>
  </si>
  <si>
    <t>十和田市土地開発公社</t>
    <rPh sb="0" eb="4">
      <t>トワダシ</t>
    </rPh>
    <rPh sb="4" eb="6">
      <t>トチ</t>
    </rPh>
    <rPh sb="6" eb="8">
      <t>カイハツ</t>
    </rPh>
    <rPh sb="8" eb="10">
      <t>コウシャ</t>
    </rPh>
    <phoneticPr fontId="2"/>
  </si>
  <si>
    <t>十和田湖ふるさと活性化公社</t>
    <rPh sb="0" eb="4">
      <t>トワダコ</t>
    </rPh>
    <rPh sb="8" eb="11">
      <t>カッセイカ</t>
    </rPh>
    <rPh sb="11" eb="13">
      <t>コウシャ</t>
    </rPh>
    <phoneticPr fontId="2"/>
  </si>
  <si>
    <t>十和田市スポーツ協会</t>
    <rPh sb="0" eb="4">
      <t>トワダシ</t>
    </rPh>
    <rPh sb="8" eb="10">
      <t>キョウカイ</t>
    </rPh>
    <phoneticPr fontId="2"/>
  </si>
  <si>
    <t>まちづくり十和田</t>
    <rPh sb="5" eb="8">
      <t>トワダ</t>
    </rPh>
    <phoneticPr fontId="2"/>
  </si>
  <si>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</si>
  <si>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2"/>
  </si>
  <si>
    <t>まちづくり基金</t>
    <rPh sb="5" eb="7">
      <t>キキン</t>
    </rPh>
    <phoneticPr fontId="2"/>
  </si>
  <si>
    <t>地域福祉基金</t>
    <rPh sb="0" eb="2">
      <t>チイキ</t>
    </rPh>
    <rPh sb="2" eb="4">
      <t>フクシ</t>
    </rPh>
    <rPh sb="4" eb="6">
      <t>キキン</t>
    </rPh>
    <phoneticPr fontId="2"/>
  </si>
  <si>
    <t>育英基金</t>
    <rPh sb="0" eb="2">
      <t>イクエイ</t>
    </rPh>
    <rPh sb="2" eb="4">
      <t>キキン</t>
    </rPh>
    <phoneticPr fontId="2"/>
  </si>
  <si>
    <t>支払繰延額▲4百万円</t>
    <rPh sb="0" eb="2">
      <t>シハライ</t>
    </rPh>
    <rPh sb="2" eb="3">
      <t>ク</t>
    </rPh>
    <rPh sb="3" eb="4">
      <t>ノ</t>
    </rPh>
    <rPh sb="4" eb="5">
      <t>ガク</t>
    </rPh>
    <rPh sb="7" eb="10">
      <t>ヒャクマンエン</t>
    </rPh>
    <phoneticPr fontId="2"/>
  </si>
  <si>
    <t>–</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</si>
  <si>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</si>
  <si>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</si>
  <si>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</si>
  <si>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</si>
  <si>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</si>
  <si>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</si>
  <si>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</si>
  <si>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</si>
  <si>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</si>
  <si>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　実質公債費比率は、前年度より1.9ポイント上昇し、類似団体内平均を上回っている。主な要因としては</t>
    </r>
    <r>
      <rPr>
        <sz val="11"/>
        <rFont val="ＭＳ Ｐゴシック"/>
        <family val="3"/>
        <charset val="128"/>
      </rPr>
      <t>、公共施設解体事業債の元金償還の本格化等に伴う元利償還金の増加（約1.0億円）及び普通交付税の事業費補正により算入された公債費の減少（約0.9億円）が考えられる。今後は、市営住宅整備事業をはじめとした大規模建設事業に係る起債の償還が見込まれており、実質公債費比率が上昇していくことが考えられるため、これまで以上に公債費の適正化に取り組んでいく必要がある。</t>
    </r>
    <rPh sb="68" eb="69">
      <t>トウ</t>
    </rPh>
    <phoneticPr fontId="5"/>
  </si>
  <si>
    <r>
      <t>　将来負担比率は、前年度より2.6ポイント上昇し、類似団体内平均を31.8ポイント上回っている。主な要因としては、高森山総合運動公園多目的広場改</t>
    </r>
    <r>
      <rPr>
        <sz val="11"/>
        <rFont val="ＭＳ Ｐゴシック"/>
        <family val="3"/>
        <charset val="128"/>
      </rPr>
      <t>修事業に係る公共施設整備基金の充当等による充当可能基金の減少（約10.5億円）及び基準財政需要額算入見込額の減少（約14億円）が考えられる。</t>
    </r>
    <r>
      <rPr>
        <sz val="11"/>
        <color indexed="8"/>
        <rFont val="ＭＳ Ｐゴシック"/>
        <family val="3"/>
        <charset val="128"/>
      </rPr>
      <t xml:space="preserve">
　有形固定資産減価償却率は、類似団体内平均を2.5ポイント下回っている。引き続き、公共施設等総合管理計画に基づき、老朽化対策等に取り組んでいく。</t>
    </r>
    <rPh sb="57" eb="59">
      <t>タカモリ</t>
    </rPh>
    <rPh sb="59" eb="60">
      <t>ヤマ</t>
    </rPh>
    <rPh sb="60" eb="62">
      <t>ソウゴウ</t>
    </rPh>
    <rPh sb="62" eb="64">
      <t>ウンドウ</t>
    </rPh>
    <rPh sb="64" eb="66">
      <t>コウエン</t>
    </rPh>
    <rPh sb="66" eb="69">
      <t>タモクテキ</t>
    </rPh>
    <rPh sb="69" eb="71">
      <t>ヒロバ</t>
    </rPh>
    <rPh sb="71" eb="73">
      <t>カイシュウ</t>
    </rPh>
    <rPh sb="89" eb="9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</si>
</sst>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235786-B30C-4ACE-A327-B4322C1778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6E79-4BFB-9574-EA6FF6BA7F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105908</c:v>
                </c:pt>
                <c:pt idx="1">
                  <c:v>125385</c:v>
                </c:pt>
                <c:pt idx="2">
                  <c:v>81769</c:v>
                </c:pt>
                <c:pt idx="3">
                  <c:v>111321</c:v>
                </c:pt>
                <c:pt idx="4">
                  <c:v>68868</c:v>
                </c:pt>
              </c:numCache>
            </c:numRef>
          </c:val>
          <c:smooth val="0"/>
          <c:extLst>
            <c:ext xmlns:c16="http://schemas.microsoft.com/office/drawing/2014/chart" uri="{C3380CC4-5D6E-409C-BE32-E72D297353CC}">
              <c16:uniqueId val="{00000001-6E79-4BFB-9574-EA6FF6BA7F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7.52</c:v>
                </c:pt>
                <c:pt idx="1">
                  <c:v>11.81</c:v>
                </c:pt>
                <c:pt idx="2">
                  <c:v>11.18</c:v>
                </c:pt>
                <c:pt idx="3">
                  <c:v>8.51</c:v>
                </c:pt>
                <c:pt idx="4">
                  <c:v>7.99</c:v>
                </c:pt>
              </c:numCache>
            </c:numRef>
          </c:val>
          <c:extLst>
            <c:ext xmlns:c16="http://schemas.microsoft.com/office/drawing/2014/chart" uri="{C3380CC4-5D6E-409C-BE32-E72D297353CC}">
              <c16:uniqueId val="{00000000-6ACF-48F0-BCB6-38416E0EB3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29.47</c:v>
                </c:pt>
                <c:pt idx="1">
                  <c:v>23.64</c:v>
                </c:pt>
                <c:pt idx="2">
                  <c:v>30.75</c:v>
                </c:pt>
                <c:pt idx="3">
                  <c:v>32.83</c:v>
                </c:pt>
                <c:pt idx="4">
                  <c:v>30.36</c:v>
                </c:pt>
              </c:numCache>
            </c:numRef>
          </c:val>
          <c:extLst>
            <c:ext xmlns:c16="http://schemas.microsoft.com/office/drawing/2014/chart" uri="{C3380CC4-5D6E-409C-BE32-E72D297353CC}">
              <c16:uniqueId val="{00000001-6ACF-48F0-BCB6-38416E0EB3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-4.76</c:v>
                </c:pt>
                <c:pt idx="1">
                  <c:v>-4.2</c:v>
                </c:pt>
                <c:pt idx="2">
                  <c:v>-1.72</c:v>
                </c:pt>
                <c:pt idx="3">
                  <c:v>-8.8800000000000008</c:v>
                </c:pt>
                <c:pt idx="4">
                  <c:v>-9.49</c:v>
                </c:pt>
              </c:numCache>
            </c:numRef>
          </c:val>
          <c:smooth val="0"/>
          <c:extLst>
            <c:ext xmlns:c16="http://schemas.microsoft.com/office/drawing/2014/chart" uri="{C3380CC4-5D6E-409C-BE32-E72D297353CC}">
              <c16:uniqueId val="{00000002-6ACF-48F0-BCB6-38416E0EB3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C7-454D-AB10-7D4D82BF58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C7-454D-AB10-7D4D82BF5847}"/>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4C7-454D-AB10-7D4D82BF584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0.12</c:v>
                </c:pt>
                <c:pt idx="6">
                  <c:v>#N/A</c:v>
                </c:pt>
                <c:pt idx="7">
                  <c:v>0.13</c:v>
                </c:pt>
                <c:pt idx="8">
                  <c:v>#N/A</c:v>
                </c:pt>
                <c:pt idx="9">
                  <c:v>0.19</c:v>
                </c:pt>
              </c:numCache>
            </c:numRef>
          </c:val>
          <c:extLst>
            <c:ext xmlns:c16="http://schemas.microsoft.com/office/drawing/2014/chart" uri="{C3380CC4-5D6E-409C-BE32-E72D297353CC}">
              <c16:uniqueId val="{00000003-E4C7-454D-AB10-7D4D82BF584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c:v>
                </c:pt>
                <c:pt idx="2">
                  <c:v>#N/A</c:v>
                </c:pt>
                <c:pt idx="3">
                  <c:v>1.07</c:v>
                </c:pt>
                <c:pt idx="4">
                  <c:v>#N/A</c:v>
                </c:pt>
                <c:pt idx="5">
                  <c:v>0.84</c:v>
                </c:pt>
                <c:pt idx="6">
                  <c:v>#N/A</c:v>
                </c:pt>
                <c:pt idx="7">
                  <c:v>0.76</c:v>
                </c:pt>
                <c:pt idx="8">
                  <c:v>#N/A</c:v>
                </c:pt>
                <c:pt idx="9">
                  <c:v>0.75</c:v>
                </c:pt>
              </c:numCache>
            </c:numRef>
          </c:val>
          <c:extLst>
            <c:ext xmlns:c16="http://schemas.microsoft.com/office/drawing/2014/chart" uri="{C3380CC4-5D6E-409C-BE32-E72D297353CC}">
              <c16:uniqueId val="{00000004-E4C7-454D-AB10-7D4D82BF584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0.46</c:v>
                </c:pt>
                <c:pt idx="4">
                  <c:v>#N/A</c:v>
                </c:pt>
                <c:pt idx="5">
                  <c:v>0.49</c:v>
                </c:pt>
                <c:pt idx="6">
                  <c:v>#N/A</c:v>
                </c:pt>
                <c:pt idx="7">
                  <c:v>1.55</c:v>
                </c:pt>
                <c:pt idx="8">
                  <c:v>#N/A</c:v>
                </c:pt>
                <c:pt idx="9">
                  <c:v>0.88</c:v>
                </c:pt>
              </c:numCache>
            </c:numRef>
          </c:val>
          <c:extLst>
            <c:ext xmlns:c16="http://schemas.microsoft.com/office/drawing/2014/chart" uri="{C3380CC4-5D6E-409C-BE32-E72D297353CC}">
              <c16:uniqueId val="{00000005-E4C7-454D-AB10-7D4D82BF584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1.19</c:v>
                </c:pt>
                <c:pt idx="4">
                  <c:v>#N/A</c:v>
                </c:pt>
                <c:pt idx="5">
                  <c:v>1.0900000000000001</c:v>
                </c:pt>
                <c:pt idx="6">
                  <c:v>#N/A</c:v>
                </c:pt>
                <c:pt idx="7">
                  <c:v>1.1599999999999999</c:v>
                </c:pt>
                <c:pt idx="8">
                  <c:v>#N/A</c:v>
                </c:pt>
                <c:pt idx="9">
                  <c:v>1.1100000000000001</c:v>
                </c:pt>
              </c:numCache>
            </c:numRef>
          </c:val>
          <c:extLst>
            <c:ext xmlns:c16="http://schemas.microsoft.com/office/drawing/2014/chart" uri="{C3380CC4-5D6E-409C-BE32-E72D297353CC}">
              <c16:uniqueId val="{00000006-E4C7-454D-AB10-7D4D82BF584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7.52</c:v>
                </c:pt>
                <c:pt idx="2">
                  <c:v>#N/A</c:v>
                </c:pt>
                <c:pt idx="3">
                  <c:v>11.8</c:v>
                </c:pt>
                <c:pt idx="4">
                  <c:v>#N/A</c:v>
                </c:pt>
                <c:pt idx="5">
                  <c:v>11.18</c:v>
                </c:pt>
                <c:pt idx="6">
                  <c:v>#N/A</c:v>
                </c:pt>
                <c:pt idx="7">
                  <c:v>8.51</c:v>
                </c:pt>
                <c:pt idx="8">
                  <c:v>#N/A</c:v>
                </c:pt>
                <c:pt idx="9">
                  <c:v>7.99</c:v>
                </c:pt>
              </c:numCache>
            </c:numRef>
          </c:val>
          <c:extLst>
            <c:ext xmlns:c16="http://schemas.microsoft.com/office/drawing/2014/chart" uri="{C3380CC4-5D6E-409C-BE32-E72D297353CC}">
              <c16:uniqueId val="{00000007-E4C7-454D-AB10-7D4D82BF584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7.41</c:v>
                </c:pt>
                <c:pt idx="2">
                  <c:v>#N/A</c:v>
                </c:pt>
                <c:pt idx="3">
                  <c:v>7.26</c:v>
                </c:pt>
                <c:pt idx="4">
                  <c:v>#N/A</c:v>
                </c:pt>
                <c:pt idx="5">
                  <c:v>8.6199999999999992</c:v>
                </c:pt>
                <c:pt idx="6">
                  <c:v>#N/A</c:v>
                </c:pt>
                <c:pt idx="7">
                  <c:v>10.86</c:v>
                </c:pt>
                <c:pt idx="8">
                  <c:v>#N/A</c:v>
                </c:pt>
                <c:pt idx="9">
                  <c:v>12.92</c:v>
                </c:pt>
              </c:numCache>
            </c:numRef>
          </c:val>
          <c:extLst>
            <c:ext xmlns:c16="http://schemas.microsoft.com/office/drawing/2014/chart" uri="{C3380CC4-5D6E-409C-BE32-E72D297353CC}">
              <c16:uniqueId val="{00000008-E4C7-454D-AB10-7D4D82BF584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1.06</c:v>
                </c:pt>
                <c:pt idx="1">
                  <c:v>#N/A</c:v>
                </c:pt>
                <c:pt idx="2">
                  <c:v>#N/A</c:v>
                </c:pt>
                <c:pt idx="3">
                  <c:v>0.09</c:v>
                </c:pt>
                <c:pt idx="4">
                  <c:v>#N/A</c:v>
                </c:pt>
                <c:pt idx="5">
                  <c:v>1.82</c:v>
                </c:pt>
                <c:pt idx="6">
                  <c:v>#N/A</c:v>
                </c:pt>
                <c:pt idx="7">
                  <c:v>3.18</c:v>
                </c:pt>
                <c:pt idx="8">
                  <c:v>0.7</c:v>
                </c:pt>
                <c:pt idx="9">
                  <c:v>#N/A</c:v>
                </c:pt>
              </c:numCache>
            </c:numRef>
          </c:val>
          <c:extLst>
            <c:ext xmlns:c16="http://schemas.microsoft.com/office/drawing/2014/chart" uri="{C3380CC4-5D6E-409C-BE32-E72D297353CC}">
              <c16:uniqueId val="{00000009-E4C7-454D-AB10-7D4D82BF58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3326</c:v>
                </c:pt>
                <c:pt idx="5">
                  <c:v>3199</c:v>
                </c:pt>
                <c:pt idx="8">
                  <c:v>3084</c:v>
                </c:pt>
                <c:pt idx="11">
                  <c:v>2998</c:v>
                </c:pt>
                <c:pt idx="14">
                  <c:v>2913</c:v>
                </c:pt>
              </c:numCache>
            </c:numRef>
          </c:val>
          <c:extLst>
            <c:ext xmlns:c16="http://schemas.microsoft.com/office/drawing/2014/chart" uri="{C3380CC4-5D6E-409C-BE32-E72D297353CC}">
              <c16:uniqueId val="{00000000-9C76-4C7F-BAB6-32614AEE61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76-4C7F-BAB6-32614AEE61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76-4C7F-BAB6-32614AEE61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97</c:v>
                </c:pt>
                <c:pt idx="3">
                  <c:v>117</c:v>
                </c:pt>
                <c:pt idx="6">
                  <c:v>128</c:v>
                </c:pt>
                <c:pt idx="9">
                  <c:v>21</c:v>
                </c:pt>
                <c:pt idx="12">
                  <c:v>172</c:v>
                </c:pt>
              </c:numCache>
            </c:numRef>
          </c:val>
          <c:extLst>
            <c:ext xmlns:c16="http://schemas.microsoft.com/office/drawing/2014/chart" uri="{C3380CC4-5D6E-409C-BE32-E72D297353CC}">
              <c16:uniqueId val="{00000003-9C76-4C7F-BAB6-32614AEE61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1560</c:v>
                </c:pt>
                <c:pt idx="3">
                  <c:v>1543</c:v>
                </c:pt>
                <c:pt idx="6">
                  <c:v>1527</c:v>
                </c:pt>
                <c:pt idx="9">
                  <c:v>1653</c:v>
                </c:pt>
                <c:pt idx="12">
                  <c:v>1832</c:v>
                </c:pt>
              </c:numCache>
            </c:numRef>
          </c:val>
          <c:extLst>
            <c:ext xmlns:c16="http://schemas.microsoft.com/office/drawing/2014/chart" uri="{C3380CC4-5D6E-409C-BE32-E72D297353CC}">
              <c16:uniqueId val="{00000004-9C76-4C7F-BAB6-32614AEE61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76-4C7F-BAB6-32614AEE61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76-4C7F-BAB6-32614AEE61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2826</c:v>
                </c:pt>
                <c:pt idx="3">
                  <c:v>2711</c:v>
                </c:pt>
                <c:pt idx="6">
                  <c:v>2714</c:v>
                </c:pt>
                <c:pt idx="9">
                  <c:v>2924</c:v>
                </c:pt>
                <c:pt idx="12">
                  <c:v>3023</c:v>
                </c:pt>
              </c:numCache>
            </c:numRef>
          </c:val>
          <c:extLst>
            <c:ext xmlns:c16="http://schemas.microsoft.com/office/drawing/2014/chart" uri="{C3380CC4-5D6E-409C-BE32-E72D297353CC}">
              <c16:uniqueId val="{00000007-9C76-4C7F-BAB6-32614AEE61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1157</c:v>
                </c:pt>
                <c:pt idx="2">
                  <c:v>#N/A</c:v>
                </c:pt>
                <c:pt idx="3">
                  <c:v>#N/A</c:v>
                </c:pt>
                <c:pt idx="4">
                  <c:v>1172</c:v>
                </c:pt>
                <c:pt idx="5">
                  <c:v>#N/A</c:v>
                </c:pt>
                <c:pt idx="6">
                  <c:v>#N/A</c:v>
                </c:pt>
                <c:pt idx="7">
                  <c:v>1285</c:v>
                </c:pt>
                <c:pt idx="8">
                  <c:v>#N/A</c:v>
                </c:pt>
                <c:pt idx="9">
                  <c:v>#N/A</c:v>
                </c:pt>
                <c:pt idx="10">
                  <c:v>1600</c:v>
                </c:pt>
                <c:pt idx="11">
                  <c:v>#N/A</c:v>
                </c:pt>
                <c:pt idx="12">
                  <c:v>#N/A</c:v>
                </c:pt>
                <c:pt idx="13">
                  <c:v>2114</c:v>
                </c:pt>
                <c:pt idx="14">
                  <c:v>#N/A</c:v>
                </c:pt>
              </c:numCache>
            </c:numRef>
          </c:val>
          <c:smooth val="0"/>
          <c:extLst>
            <c:ext xmlns:c16="http://schemas.microsoft.com/office/drawing/2014/chart" uri="{C3380CC4-5D6E-409C-BE32-E72D297353CC}">
              <c16:uniqueId val="{00000008-9C76-4C7F-BAB6-32614AEE61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35046</c:v>
                </c:pt>
                <c:pt idx="5">
                  <c:v>36579</c:v>
                </c:pt>
                <c:pt idx="8">
                  <c:v>36590</c:v>
                </c:pt>
                <c:pt idx="11">
                  <c:v>35154</c:v>
                </c:pt>
                <c:pt idx="14">
                  <c:v>33754</c:v>
                </c:pt>
              </c:numCache>
            </c:numRef>
          </c:val>
          <c:extLst>
            <c:ext xmlns:c16="http://schemas.microsoft.com/office/drawing/2014/chart" uri="{C3380CC4-5D6E-409C-BE32-E72D297353CC}">
              <c16:uniqueId val="{00000000-1A49-41C5-B368-75465BD7E6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2207</c:v>
                </c:pt>
                <c:pt idx="5">
                  <c:v>1926</c:v>
                </c:pt>
                <c:pt idx="8">
                  <c:v>2190</c:v>
                </c:pt>
                <c:pt idx="11">
                  <c:v>2364</c:v>
                </c:pt>
                <c:pt idx="14">
                  <c:v>2285</c:v>
                </c:pt>
              </c:numCache>
            </c:numRef>
          </c:val>
          <c:extLst>
            <c:ext xmlns:c16="http://schemas.microsoft.com/office/drawing/2014/chart" uri="{C3380CC4-5D6E-409C-BE32-E72D297353CC}">
              <c16:uniqueId val="{00000001-1A49-41C5-B368-75465BD7E6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16363</c:v>
                </c:pt>
                <c:pt idx="5">
                  <c:v>15564</c:v>
                </c:pt>
                <c:pt idx="8">
                  <c:v>18255</c:v>
                </c:pt>
                <c:pt idx="11">
                  <c:v>16756</c:v>
                </c:pt>
                <c:pt idx="14">
                  <c:v>15709</c:v>
                </c:pt>
              </c:numCache>
            </c:numRef>
          </c:val>
          <c:extLst>
            <c:ext xmlns:c16="http://schemas.microsoft.com/office/drawing/2014/chart" uri="{C3380CC4-5D6E-409C-BE32-E72D297353CC}">
              <c16:uniqueId val="{00000002-1A49-41C5-B368-75465BD7E6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49-41C5-B368-75465BD7E6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49-41C5-B368-75465BD7E6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49-41C5-B368-75465BD7E6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2310</c:v>
                </c:pt>
                <c:pt idx="3">
                  <c:v>2154</c:v>
                </c:pt>
                <c:pt idx="6">
                  <c:v>2135</c:v>
                </c:pt>
                <c:pt idx="9">
                  <c:v>2159</c:v>
                </c:pt>
                <c:pt idx="12">
                  <c:v>2296</c:v>
                </c:pt>
              </c:numCache>
            </c:numRef>
          </c:val>
          <c:extLst>
            <c:ext xmlns:c16="http://schemas.microsoft.com/office/drawing/2014/chart" uri="{C3380CC4-5D6E-409C-BE32-E72D297353CC}">
              <c16:uniqueId val="{00000006-1A49-41C5-B368-75465BD7E6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730</c:v>
                </c:pt>
                <c:pt idx="3">
                  <c:v>2067</c:v>
                </c:pt>
                <c:pt idx="6">
                  <c:v>1973</c:v>
                </c:pt>
                <c:pt idx="9">
                  <c:v>1826</c:v>
                </c:pt>
                <c:pt idx="12">
                  <c:v>1710</c:v>
                </c:pt>
              </c:numCache>
            </c:numRef>
          </c:val>
          <c:extLst>
            <c:ext xmlns:c16="http://schemas.microsoft.com/office/drawing/2014/chart" uri="{C3380CC4-5D6E-409C-BE32-E72D297353CC}">
              <c16:uniqueId val="{00000007-1A49-41C5-B368-75465BD7E6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17570</c:v>
                </c:pt>
                <c:pt idx="3">
                  <c:v>16731</c:v>
                </c:pt>
                <c:pt idx="6">
                  <c:v>17001</c:v>
                </c:pt>
                <c:pt idx="9">
                  <c:v>17059</c:v>
                </c:pt>
                <c:pt idx="12">
                  <c:v>16621</c:v>
                </c:pt>
              </c:numCache>
            </c:numRef>
          </c:val>
          <c:extLst>
            <c:ext xmlns:c16="http://schemas.microsoft.com/office/drawing/2014/chart" uri="{C3380CC4-5D6E-409C-BE32-E72D297353CC}">
              <c16:uniqueId val="{00000008-1A49-41C5-B368-75465BD7E6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3410</c:v>
                </c:pt>
                <c:pt idx="9">
                  <c:v>3261</c:v>
                </c:pt>
                <c:pt idx="12">
                  <c:v>3261</c:v>
                </c:pt>
              </c:numCache>
            </c:numRef>
          </c:val>
          <c:extLst>
            <c:ext xmlns:c16="http://schemas.microsoft.com/office/drawing/2014/chart" uri="{C3380CC4-5D6E-409C-BE32-E72D297353CC}">
              <c16:uniqueId val="{00000009-1A49-41C5-B368-75465BD7E6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31154</c:v>
                </c:pt>
                <c:pt idx="3">
                  <c:v>34895</c:v>
                </c:pt>
                <c:pt idx="6">
                  <c:v>35801</c:v>
                </c:pt>
                <c:pt idx="9">
                  <c:v>34586</c:v>
                </c:pt>
                <c:pt idx="12">
                  <c:v>32969</c:v>
                </c:pt>
              </c:numCache>
            </c:numRef>
          </c:val>
          <c:extLst>
            <c:ext xmlns:c16="http://schemas.microsoft.com/office/drawing/2014/chart" uri="{C3380CC4-5D6E-409C-BE32-E72D297353CC}">
              <c16:uniqueId val="{0000000A-1A49-41C5-B368-75465BD7E6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1778</c:v>
                </c:pt>
                <c:pt idx="5">
                  <c:v>#N/A</c:v>
                </c:pt>
                <c:pt idx="6">
                  <c:v>#N/A</c:v>
                </c:pt>
                <c:pt idx="7">
                  <c:v>3284</c:v>
                </c:pt>
                <c:pt idx="8">
                  <c:v>#N/A</c:v>
                </c:pt>
                <c:pt idx="9">
                  <c:v>#N/A</c:v>
                </c:pt>
                <c:pt idx="10">
                  <c:v>4617</c:v>
                </c:pt>
                <c:pt idx="11">
                  <c:v>#N/A</c:v>
                </c:pt>
                <c:pt idx="12">
                  <c:v>#N/A</c:v>
                </c:pt>
                <c:pt idx="13">
                  <c:v>5109</c:v>
                </c:pt>
                <c:pt idx="14">
                  <c:v>#N/A</c:v>
                </c:pt>
              </c:numCache>
            </c:numRef>
          </c:val>
          <c:smooth val="0"/>
          <c:extLst>
            <c:ext xmlns:c16="http://schemas.microsoft.com/office/drawing/2014/chart" uri="{C3380CC4-5D6E-409C-BE32-E72D297353CC}">
              <c16:uniqueId val="{0000000B-1A49-41C5-B368-75465BD7E6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5785</c:v>
                </c:pt>
                <c:pt idx="1">
                  <c:v>6007</c:v>
                </c:pt>
                <c:pt idx="2">
                  <c:v>5624</c:v>
                </c:pt>
              </c:numCache>
            </c:numRef>
          </c:val>
          <c:extLst>
            <c:ext xmlns:c16="http://schemas.microsoft.com/office/drawing/2014/chart" uri="{C3380CC4-5D6E-409C-BE32-E72D297353CC}">
              <c16:uniqueId val="{00000000-98DA-42BB-B74B-3CFE33880D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3335</c:v>
                </c:pt>
                <c:pt idx="1">
                  <c:v>3397</c:v>
                </c:pt>
                <c:pt idx="2">
                  <c:v>2973</c:v>
                </c:pt>
              </c:numCache>
            </c:numRef>
          </c:val>
          <c:extLst>
            <c:ext xmlns:c16="http://schemas.microsoft.com/office/drawing/2014/chart" uri="{C3380CC4-5D6E-409C-BE32-E72D297353CC}">
              <c16:uniqueId val="{00000001-98DA-42BB-B74B-3CFE33880D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8929</c:v>
                </c:pt>
                <c:pt idx="1">
                  <c:v>7323</c:v>
                </c:pt>
                <c:pt idx="2">
                  <c:v>6798</c:v>
                </c:pt>
              </c:numCache>
            </c:numRef>
          </c:val>
          <c:extLst>
            <c:ext xmlns:c16="http://schemas.microsoft.com/office/drawing/2014/chart" uri="{C3380CC4-5D6E-409C-BE32-E72D297353CC}">
              <c16:uniqueId val="{00000002-98DA-42BB-B74B-3CFE33880D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{4738D5EE-55CB-49E5-84CA-5BDFAF6BD74B}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CC-4F4A-8375-F75E623272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{B4CF8643-1E4E-4F6D-9CCB-E70A96F1AAAC}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CC-4F4A-8375-F75E623272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{2A93A791-98AC-4A6B-83F7-AB36B9D39AF2}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CC-4F4A-8375-F75E623272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{64FE9487-E6CE-4391-878C-C1857B234DC3}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CC-4F4A-8375-F75E623272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{8EB30CAE-0B29-4B43-9703-00B82EA478C3}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CC-4F4A-8375-F75E623272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{56650444-A090-4993-9B73-C92339C099D9}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CC-4F4A-8375-F75E623272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{65DBB5D5-C95F-42B7-8F16-FB8A3172E84D}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CC-4F4A-8375-F75E623272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{AE2DD5F2-E757-47F4-AD6B-B1EFE32AE1F4}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CC-4F4A-8375-F75E623272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{02C9DF0A-873B-4F25-A2F2-48DB631106E2}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CC-4F4A-8375-F75E623272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62.4</c:v>
                </c:pt>
                <c:pt idx="16">
                  <c:v>64.900000000000006</c:v>
                </c:pt>
                <c:pt idx="24">
                  <c:v>60.9</c:v>
                </c:pt>
                <c:pt idx="32">
                  <c:v>61.9</c:v>
                </c:pt>
              </c:numCache>
            </c:numRef>
          </c:xVal>
          <c:yVal>
            <c:numRef>
              <c:f>公会計指標分析・財政指標組合せ分析表!$BP$51:$DC$51</c:f>
              <c:numCache>
                <c:formatCode>#,##0.0;"▲ "#,##0.0</c:formatCode>
                <c:ptCount val="40"/>
                <c:pt idx="8">
                  <c:v>11.6</c:v>
                </c:pt>
                <c:pt idx="16">
                  <c:v>20.5</c:v>
                </c:pt>
                <c:pt idx="24">
                  <c:v>29.6</c:v>
                </c:pt>
                <c:pt idx="32">
                  <c:v>32.200000000000003</c:v>
                </c:pt>
              </c:numCache>
            </c:numRef>
          </c:yVal>
          <c:smooth val="0"/>
          <c:extLst>
            <c:ext xmlns:c16="http://schemas.microsoft.com/office/drawing/2014/chart" uri="{C3380CC4-5D6E-409C-BE32-E72D297353CC}">
              <c16:uniqueId val="{00000009-E1CC-4F4A-8375-F75E623272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{6836CF66-B6CF-4A23-8820-F852BEFAFBDD}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CC-4F4A-8375-F75E623272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{E278CD40-AE37-4068-9505-1B6F325C5CAF}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CC-4F4A-8375-F75E623272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{CCF62645-10FB-4A2B-9EA4-5FF5205FABE2}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CC-4F4A-8375-F75E623272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{B339B221-2981-4608-8C74-3DB25BB3A1B2}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CC-4F4A-8375-F75E623272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{680BC3A2-80FB-4FFD-A15C-5C894CDD66EE}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CC-4F4A-8375-F75E6232723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{784059B7-E3CF-42FD-BA29-056F21E5D941}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CC-4F4A-8375-F75E6232723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{59A0364E-E560-48F7-93F3-520E859ECF33}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CC-4F4A-8375-F75E6232723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{80374435-2D48-4229-B668-3220695E49CA}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CC-4F4A-8375-F75E6232723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{9F9AE788-BDF6-44E4-9AAF-9D5DF3BA62A9}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CC-4F4A-8375-F75E623272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E1CC-4F4A-8375-F75E62327234}"/>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{F2F181E1-E359-4A63-AEA0-492BB0162B56}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13-484B-AF48-81D1341529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{4E22135E-96E6-4621-9A2E-DB497697B8F0}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13-484B-AF48-81D1341529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{08BF2D4B-BCF0-4D26-8B63-95B2E16D772D}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13-484B-AF48-81D1341529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{599CD388-03E0-4FB9-9A56-2E60D85D550D}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13-484B-AF48-81D1341529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{33CE35EB-EE05-4D83-8E54-E3EDE1ECD36E}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13-484B-AF48-81D13415297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{C6AE0578-AC3D-41BE-B0A3-EB58CE62733C}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13-484B-AF48-81D13415297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{B23C420C-719B-41AE-B072-C6BD802909CD}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13-484B-AF48-81D13415297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{3A90C70B-842D-4E50-9CB8-2506116DA794}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13-484B-AF48-81D13415297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{1A7AD341-9894-4225-A023-8DC52A0ED222}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13-484B-AF48-81D1341529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8.1999999999999993</c:v>
                </c:pt>
                <c:pt idx="16">
                  <c:v>7.8</c:v>
                </c:pt>
                <c:pt idx="24">
                  <c:v>8.6</c:v>
                </c:pt>
                <c:pt idx="32">
                  <c:v>10.5</c:v>
                </c:pt>
              </c:numCache>
            </c:numRef>
          </c:xVal>
          <c:yVal>
            <c:numRef>
              <c:f>公会計指標分析・財政指標組合せ分析表!$BP$73:$DC$73</c:f>
              <c:numCache>
                <c:formatCode>#,##0.0;"▲ "#,##0.0</c:formatCode>
                <c:ptCount val="40"/>
                <c:pt idx="8">
                  <c:v>11.6</c:v>
                </c:pt>
                <c:pt idx="16">
                  <c:v>20.5</c:v>
                </c:pt>
                <c:pt idx="24">
                  <c:v>29.6</c:v>
                </c:pt>
                <c:pt idx="32">
                  <c:v>32.200000000000003</c:v>
                </c:pt>
              </c:numCache>
            </c:numRef>
          </c:yVal>
          <c:smooth val="0"/>
          <c:extLst>
            <c:ext xmlns:c16="http://schemas.microsoft.com/office/drawing/2014/chart" uri="{C3380CC4-5D6E-409C-BE32-E72D297353CC}">
              <c16:uniqueId val="{00000009-A813-484B-AF48-81D1341529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{46426B58-CABF-45C0-B8BB-B3124DB7DD3A}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13-484B-AF48-81D1341529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{F6A07B7A-625B-432A-980D-F9AEE7F43900}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13-484B-AF48-81D1341529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{D4F0AB0F-667A-48F6-BCAE-67DC1C17D19D}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13-484B-AF48-81D1341529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{43D74B43-1FAB-4E53-B24A-5B9E70A202BE}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13-484B-AF48-81D1341529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{862DA56F-AF06-4B50-AF34-ACFD56A9C1C4}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13-484B-AF48-81D13415297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{F52D5A90-6E0C-414C-AD42-A4DF3AEB5D9A}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13-484B-AF48-81D13415297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{FEE50BE0-D1F0-4BB3-88CE-9AB27E6D442D}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13-484B-AF48-81D13415297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{2B27EDD4-F137-4E01-BB73-003456B487BD}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13-484B-AF48-81D13415297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{1D4E01DF-50F8-41DF-9A85-776979983319}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13-484B-AF48-81D1341529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A813-484B-AF48-81D134152972}"/>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元利償還金等は、前年度に比べて約</a:t>
          </a:r>
          <a:r>
            <a:rPr kumimoji="1" lang="en-US" altLang="ja-JP" sz="1150">
              <a:latin typeface="ＭＳ ゴシック" pitchFamily="49" charset="-128"/>
              <a:ea typeface="ＭＳ ゴシック" pitchFamily="49" charset="-128"/>
            </a:rPr>
            <a:t>4</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2,900</a:t>
          </a:r>
          <a:r>
            <a:rPr kumimoji="1" lang="ja-JP" altLang="en-US" sz="1150">
              <a:latin typeface="ＭＳ ゴシック" pitchFamily="49" charset="-128"/>
              <a:ea typeface="ＭＳ ゴシック" pitchFamily="49" charset="-128"/>
            </a:rPr>
            <a:t>万円増加している。主な要因は、公共施設解体事業及び大規模建設等事業に係る元利償還金、公営企業債の元利償還金に対する繰入金、組合等が起こした地方債の元利償還金に対する負担金等の増額が挙げられ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算入公債費等は、過去に借入した起債の交付税算入終了により、前年度に比べて約</a:t>
          </a:r>
          <a:r>
            <a:rPr kumimoji="1" lang="en-US" altLang="ja-JP" sz="1150">
              <a:latin typeface="ＭＳ ゴシック" pitchFamily="49" charset="-128"/>
              <a:ea typeface="ＭＳ ゴシック" pitchFamily="49" charset="-128"/>
            </a:rPr>
            <a:t>8,500</a:t>
          </a:r>
          <a:r>
            <a:rPr kumimoji="1" lang="ja-JP" altLang="en-US" sz="1150">
              <a:latin typeface="ＭＳ ゴシック" pitchFamily="49" charset="-128"/>
              <a:ea typeface="ＭＳ ゴシック" pitchFamily="49" charset="-128"/>
            </a:rPr>
            <a:t>万円減少している。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今後は、平成</a:t>
          </a:r>
          <a:r>
            <a:rPr kumimoji="1" lang="en-US" altLang="ja-JP" sz="1150">
              <a:latin typeface="ＭＳ ゴシック" pitchFamily="49" charset="-128"/>
              <a:ea typeface="ＭＳ ゴシック" pitchFamily="49" charset="-128"/>
            </a:rPr>
            <a:t>29</a:t>
          </a:r>
          <a:r>
            <a:rPr kumimoji="1" lang="ja-JP" altLang="en-US" sz="1150">
              <a:latin typeface="ＭＳ ゴシック" pitchFamily="49" charset="-128"/>
              <a:ea typeface="ＭＳ ゴシック" pitchFamily="49" charset="-128"/>
            </a:rPr>
            <a:t>年度から順次実施している大規模建設等事業等に係る地方債の元利償還金の高止まりが見込まれるほか、組合等が実施した施設改修事業に係る地方債の元利償還金に対する負担金の増も見込まれる。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引き続き、交付税措置のある有利な地方債の活用や公共施設整備基金の活用による起債額の抑制など、公債費の抑制に努める。</a:t>
          </a:r>
          <a:endParaRPr kumimoji="1" lang="en-US" altLang="ja-JP" sz="115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将来負担額は、前年度に比べて約</a:t>
          </a:r>
          <a:r>
            <a:rPr kumimoji="1" lang="en-US" altLang="ja-JP" sz="1150">
              <a:latin typeface="ＭＳ ゴシック" pitchFamily="49" charset="-128"/>
              <a:ea typeface="ＭＳ ゴシック" pitchFamily="49" charset="-128"/>
            </a:rPr>
            <a:t>20</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3,400</a:t>
          </a:r>
          <a:r>
            <a:rPr kumimoji="1" lang="ja-JP" altLang="en-US" sz="1150">
              <a:latin typeface="ＭＳ ゴシック" pitchFamily="49" charset="-128"/>
              <a:ea typeface="ＭＳ ゴシック" pitchFamily="49" charset="-128"/>
            </a:rPr>
            <a:t>万円減少している。主な要因は、地方債の現在高の減少である。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また、充当可能財源は、前年度に比べて充当可能基金が約</a:t>
          </a:r>
          <a:r>
            <a:rPr kumimoji="1" lang="en-US" altLang="ja-JP" sz="1150">
              <a:latin typeface="ＭＳ ゴシック" pitchFamily="49" charset="-128"/>
              <a:ea typeface="ＭＳ ゴシック" pitchFamily="49" charset="-128"/>
            </a:rPr>
            <a:t>10.5</a:t>
          </a:r>
          <a:r>
            <a:rPr kumimoji="1" lang="ja-JP" altLang="en-US" sz="1150">
              <a:latin typeface="ＭＳ ゴシック" pitchFamily="49" charset="-128"/>
              <a:ea typeface="ＭＳ ゴシック" pitchFamily="49" charset="-128"/>
            </a:rPr>
            <a:t>億円の減、充当可能特定歳入が約</a:t>
          </a:r>
          <a:r>
            <a:rPr kumimoji="1" lang="en-US" altLang="ja-JP" sz="1150">
              <a:latin typeface="ＭＳ ゴシック" pitchFamily="49" charset="-128"/>
              <a:ea typeface="ＭＳ ゴシック" pitchFamily="49" charset="-128"/>
            </a:rPr>
            <a:t>7,900</a:t>
          </a:r>
          <a:r>
            <a:rPr kumimoji="1" lang="ja-JP" altLang="en-US" sz="1150">
              <a:latin typeface="ＭＳ ゴシック" pitchFamily="49" charset="-128"/>
              <a:ea typeface="ＭＳ ゴシック" pitchFamily="49" charset="-128"/>
            </a:rPr>
            <a:t>万円の減、基準財政需要額算入見込額は約</a:t>
          </a:r>
          <a:r>
            <a:rPr kumimoji="1" lang="en-US" altLang="ja-JP" sz="1150">
              <a:latin typeface="ＭＳ ゴシック" pitchFamily="49" charset="-128"/>
              <a:ea typeface="ＭＳ ゴシック" pitchFamily="49" charset="-128"/>
            </a:rPr>
            <a:t>14.0</a:t>
          </a:r>
          <a:r>
            <a:rPr kumimoji="1" lang="ja-JP" altLang="en-US" sz="1150">
              <a:latin typeface="ＭＳ ゴシック" pitchFamily="49" charset="-128"/>
              <a:ea typeface="ＭＳ ゴシック" pitchFamily="49" charset="-128"/>
            </a:rPr>
            <a:t>億円の減となった。</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将来負担比率の分子は、前年度に比べて約</a:t>
          </a:r>
          <a:r>
            <a:rPr kumimoji="1" lang="en-US" altLang="ja-JP" sz="1150">
              <a:latin typeface="ＭＳ ゴシック" pitchFamily="49" charset="-128"/>
              <a:ea typeface="ＭＳ ゴシック" pitchFamily="49" charset="-128"/>
            </a:rPr>
            <a:t>4</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9,200</a:t>
          </a:r>
          <a:r>
            <a:rPr kumimoji="1" lang="ja-JP" altLang="en-US" sz="1150">
              <a:latin typeface="ＭＳ ゴシック" pitchFamily="49" charset="-128"/>
              <a:ea typeface="ＭＳ ゴシック" pitchFamily="49" charset="-128"/>
            </a:rPr>
            <a:t>万円の増となった。今後、大規模建設等事業に伴う多額の地方債の借入が予定されているため令和７年度まで増加し、その後は元金償還が開始される起債があるため減少していく見込みである。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引き続き、交付税措置のある有利な地方債の活用及び公共施設整備基金活用による起債額の減額を図り、将来負担の抑制に努める。</a:t>
          </a:r>
          <a:endParaRPr kumimoji="1" lang="en-US" altLang="ja-JP" sz="11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青森県十和田市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前年度に比べて約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その主な要因は、大規模建設等事業や各種補助事業等に係る経費の増に伴い、基金を取り崩したことによる。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今後、人口減少等に伴う市税等の減収や地方交付税の減額が見込まれる一方、社会保障関連経費の増、公共施設の長寿命化等の大規模建設等事業の実施、災害への備えに対する財源の留保等が必要なことから、基金を効率的かつ効果的に活用するとともに、財源の確保に努め、将来にわたって財政の健全な運営を図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特定目的基金は、令和４年度の時点で</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あった基金のうち２の基金を廃止し、令和５年度の時点では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の基金を設置している。それぞれの目的に即し、積立や取崩を行い、確実かつ効率的な運用を図っている。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・公共施設整備基金：公共施設等の整備に要する経費の財源</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・地域振興基金　　：豊かで住みよい活力ある地域づくりを図るための事業に要する経費の財源</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・まちづくり基金　：市民の連帯の強化及び地域振興を図るための事業に要する経費の財源</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特定目的基金全体では、約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その主な要因は、民間事業者が実施した施設・設備の改修等の支援のための補助金に係る経費に旧十和田食肉センター施設改修等基金を活用したことによる。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公共施設の長寿命化対策や大規模建設等事業の財源、豊かで住みよい活力のある地域づくりを進めるための事業に要する経費の財源をはじめ、各基金の目的に即し、効率的かつ効果的な活用を図る。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・地域振興基金　　：企業立地雇用奨励金分として</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億円を基金残高に留保する。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前年度と比べて約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その主な要因は、財源不足等による取崩が決算剰余金による積立を上回ったことによる。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人口減少等に伴う市税等の減収や地方交付税の減額が見込まれる一方、社会保障関連経費の増、公共施設の長寿命化等の大規模建設等事業の実施、災害への備えに対する財源の留保等が必要なことから、基金を効率的かつ効果的に活用するとともに、財源の確保に努め、将来にわたって財政の健全な運営を図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前年度に比べて約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その主な要因は、令和５年度は地方債の元利償還金へ充当するための取崩のみで、決算剰余金による積立がなかったことによる。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年度から続く公共施設等の大規模建設等事業等に係る償還の高止まりが見込まれるため、償還財源として当該基金を活用する。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98B566-072D-4105-A676-841065271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099076-1493-4160-AA01-5F19F55AB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AFF26F2-541D-4948-A01B-11AF8034781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8FFB08B2-9A4A-447B-A1BF-CC18D4AD1D1A}"/>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835FFE3-8145-43D6-A1D3-0D4087519E6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329DDF1-A51E-4387-8E12-822D48173E2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9BA9257D-491C-4EA7-8A38-93A98CE28AB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32C47EEA-D4B6-43BC-AB63-C90976E0862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4E6D1F8-8ED9-4412-BA36-3ADDFF50AEC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382F8B1-BC00-4279-BC62-30663685F32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4F50842-D7B9-4261-B8A4-E4A24C38AAB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BD0CD755-6232-4E6C-9F81-700CAB61DB3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8D335FB-14AE-4165-8203-AE71C29798D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9BB3BDD-32CE-4D11-B76B-3C85AB2FC49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57D8633F-EEAB-4919-8CEA-233AC78D791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013A459-7868-4418-BA2A-536591DA04E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79556EEA-4918-4584-BC0F-92339F32AF9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DED929E-B911-4960-8352-DA9936EDFF5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B95528B7-D406-4433-AF0C-7D98123E814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D7C19C55-529F-4F6C-8B9B-A3B47E09223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EDE45731-D57D-4194-8D40-F94CE230C68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11396FEA-BE44-42FE-B532-A5E5309F70E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40E734FB-9B98-4248-B7D2-CCA08CF6BA1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AF309650-2EF5-43E6-B1A9-35B8443114D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4BC2BD65-03AA-4EA2-BDB4-92B284B1968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961A2B2A-AEB7-4DE5-9F27-ED8F4600C68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FA1050EC-F25F-4962-9C40-C458E6B02A5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29BE208-1813-43C5-BB11-84AB23B7FD6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38DD49D-DA89-4EF7-BED6-CFB0087CFAC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40914AB-A129-49C4-9A8B-BBACF91A3B4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E89065C4-6216-49EC-8236-35907AB6987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C760C08-097D-4E15-BEDA-9308CA9452E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5F50958B-5F8E-480D-8AAD-08F2EFF138D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8B0ED0FD-9D8A-4792-BD25-8AB7DDAD389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2443F504-F8DB-45D4-9026-96EC36CAFC4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C3C9B53D-0D53-4993-8D1A-E9FC34764943}"/>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AE42449-44CA-498C-A400-E894C5FE10F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6FEE5F5-C8AF-4587-9813-1F22F924532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0290912-DBAA-40AD-AF18-69CD34541C8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8D2045A3-10AF-4ACC-845C-B3A65A840FA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3341F22-C6AF-4556-9317-E6CCAA325C2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75D9739-DD2E-4F29-9B8F-2AFA6B9F1DA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2D32C383-F09B-4BBA-8254-A744A61BB78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21C007F1-A564-4615-AFAA-63E02FE072D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B2734E0-FBF2-4FCB-86FD-E6FAA879D5C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3808A00B-F6AA-4245-A245-8C2DD3EAD3A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65346069-D32F-450C-A720-061F9F81FA9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54A80D5E-EC0A-4A1F-A4C2-22957607A4D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B8173F40-A90D-441D-8A99-32AF2199844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年度に策定した公共施設等総合管理計画において、令和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年度の計画期間までに、建築物系公共施設の延床面積を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有形固定資産減価償却率については、前年度より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ポイント増加したものの、全国、類似団体及び県のいずれの平均より低い水準となった。引き続き、計画に基づいた長寿命化改修や集約化を図り、施設の維持管理を適切に進めていく。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B7969A8A-ACC9-4491-9528-3DB227C8142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F2DAC08-1114-427B-8690-FA2F17503AD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995E293B-F517-4B70-BC4D-E2DD8549DEB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283EDC8F-72E2-4A5C-B217-562282EE4A9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151A5C06-34BF-4A27-B268-5100623C183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63F12D65-4930-4229-8B45-94E4E8BDCE8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7B2A0D43-8D7C-4F14-83D3-52D53312541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75836D0-1BDF-41D8-8E10-2AD67B25EC8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C91D10D-7B4E-4965-9220-0734923D455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9D45B1C5-A0EB-4881-8EBF-3D086110567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32E53610-5B65-4DD2-BACB-8F2DAEB16454}"/>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E1CD459A-1FF4-4528-910D-DB8545D1679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156272D3-0B28-4305-9D4C-C2BAD98DD8A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5D41196-7064-48E8-B3C1-54EB9306F98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92C0188-BFDA-414D-AC16-753575F2EEF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9F661D5-96C8-41E7-9617-E449436CA8B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7" name="直線コネクタ 66">
          <a:extLst>
            <a:ext uri="{FF2B5EF4-FFF2-40B4-BE49-F238E27FC236}">
              <a16:creationId xmlns:a16="http://schemas.microsoft.com/office/drawing/2014/main" id="{56623D38-824F-4637-9774-02F931264AFF}"/>
            </a:ext>
          </a:extLst>
        </xdr:cNvPr>
        <xdr:cNvCxnSpPr/>
      </xdr:nvCxnSpPr>
      <xdr:spPr>
        <a:xfrm flipV="1">
          <a:off x="4760595" y="4570095"/>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8" name="有形固定資産減価償却率最小値テキスト">
          <a:extLst>
            <a:ext uri="{FF2B5EF4-FFF2-40B4-BE49-F238E27FC236}">
              <a16:creationId xmlns:a16="http://schemas.microsoft.com/office/drawing/2014/main" id="{D7CA72C1-C20B-410B-9324-66DB11F717A3}"/>
            </a:ext>
          </a:extLst>
        </xdr:cNvPr>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9" name="直線コネクタ 68">
          <a:extLst>
            <a:ext uri="{FF2B5EF4-FFF2-40B4-BE49-F238E27FC236}">
              <a16:creationId xmlns:a16="http://schemas.microsoft.com/office/drawing/2014/main" id="{EA2BB2CC-AEC6-4F14-AFA6-8CF2BB1C7BFB}"/>
            </a:ext>
          </a:extLst>
        </xdr:cNvPr>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0" name="有形固定資産減価償却率最大値テキスト">
          <a:extLst>
            <a:ext uri="{FF2B5EF4-FFF2-40B4-BE49-F238E27FC236}">
              <a16:creationId xmlns:a16="http://schemas.microsoft.com/office/drawing/2014/main" id="{F9809B63-6B0B-46A4-BADA-DF88D113C86D}"/>
            </a:ext>
          </a:extLst>
        </xdr:cNvPr>
        <xdr:cNvSpPr txBox="1"/>
      </xdr:nvSpPr>
      <xdr:spPr>
        <a:xfrm>
          <a:off x="4813300" y="434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1" name="直線コネクタ 70">
          <a:extLst>
            <a:ext uri="{FF2B5EF4-FFF2-40B4-BE49-F238E27FC236}">
              <a16:creationId xmlns:a16="http://schemas.microsoft.com/office/drawing/2014/main" id="{8F956FE3-4391-42D9-9E09-14F88FDDF7A5}"/>
            </a:ext>
          </a:extLst>
        </xdr:cNvPr>
        <xdr:cNvCxnSpPr/>
      </xdr:nvCxnSpPr>
      <xdr:spPr>
        <a:xfrm>
          <a:off x="4673600" y="4570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2" name="有形固定資産減価償却率平均値テキスト">
          <a:extLst>
            <a:ext uri="{FF2B5EF4-FFF2-40B4-BE49-F238E27FC236}">
              <a16:creationId xmlns:a16="http://schemas.microsoft.com/office/drawing/2014/main" id="{E0CE5853-D94A-4C0E-88A6-6F4E704B2D65}"/>
            </a:ext>
          </a:extLst>
        </xdr:cNvPr>
        <xdr:cNvSpPr txBox="1"/>
      </xdr:nvSpPr>
      <xdr:spPr>
        <a:xfrm>
          <a:off x="4813300" y="534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3" name="フローチャート: 判断 72">
          <a:extLst>
            <a:ext uri="{FF2B5EF4-FFF2-40B4-BE49-F238E27FC236}">
              <a16:creationId xmlns:a16="http://schemas.microsoft.com/office/drawing/2014/main" id="{20CA1D0E-5B19-442E-A145-5C1BBD055990}"/>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4" name="フローチャート: 判断 73">
          <a:extLst>
            <a:ext uri="{FF2B5EF4-FFF2-40B4-BE49-F238E27FC236}">
              <a16:creationId xmlns:a16="http://schemas.microsoft.com/office/drawing/2014/main" id="{EE523500-5D5C-4B43-9BC9-D10916D21A2C}"/>
            </a:ext>
          </a:extLst>
        </xdr:cNvPr>
        <xdr:cNvSpPr/>
      </xdr:nvSpPr>
      <xdr:spPr>
        <a:xfrm>
          <a:off x="40005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5" name="フローチャート: 判断 74">
          <a:extLst>
            <a:ext uri="{FF2B5EF4-FFF2-40B4-BE49-F238E27FC236}">
              <a16:creationId xmlns:a16="http://schemas.microsoft.com/office/drawing/2014/main" id="{F17C9927-0B57-4455-A459-BCCD41C11FA2}"/>
            </a:ext>
          </a:extLst>
        </xdr:cNvPr>
        <xdr:cNvSpPr/>
      </xdr:nvSpPr>
      <xdr:spPr>
        <a:xfrm>
          <a:off x="32385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6" name="フローチャート: 判断 75">
          <a:extLst>
            <a:ext uri="{FF2B5EF4-FFF2-40B4-BE49-F238E27FC236}">
              <a16:creationId xmlns:a16="http://schemas.microsoft.com/office/drawing/2014/main" id="{AE2AC562-45C2-4836-A7F8-6B726A5C30F6}"/>
            </a:ext>
          </a:extLst>
        </xdr:cNvPr>
        <xdr:cNvSpPr/>
      </xdr:nvSpPr>
      <xdr:spPr>
        <a:xfrm>
          <a:off x="24765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7" name="フローチャート: 判断 76">
          <a:extLst>
            <a:ext uri="{FF2B5EF4-FFF2-40B4-BE49-F238E27FC236}">
              <a16:creationId xmlns:a16="http://schemas.microsoft.com/office/drawing/2014/main" id="{DACD8806-A930-418A-9534-54E2AE0D315C}"/>
            </a:ext>
          </a:extLst>
        </xdr:cNvPr>
        <xdr:cNvSpPr/>
      </xdr:nvSpPr>
      <xdr:spPr>
        <a:xfrm>
          <a:off x="1714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00C5348-CEAF-4C66-90D4-088F6652D12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2ECABC6-F08D-4DF6-A562-1BCE9F3C001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FC52B87-D235-4901-9D3B-1C313505685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1C262A9-CD84-4CD2-A792-F321276DA6E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B05C730-EEBC-4035-935B-3786A320C95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135043</xdr:rowOff>
    </xdr:from>
    <xdr:to>
      <xdr:col>23</xdr:col>
      <xdr:colOff>136525</xdr:colOff>
      <xdr:row>31</xdr:row>
      <xdr:rowOff>65193</xdr:rowOff>
    </xdr:to>
    <xdr:sp macro="" textlink="">
      <xdr:nvSpPr>
        <xdr:cNvPr id="83" name="楕円 82">
          <a:extLst>
            <a:ext uri="{FF2B5EF4-FFF2-40B4-BE49-F238E27FC236}">
              <a16:creationId xmlns:a16="http://schemas.microsoft.com/office/drawing/2014/main" id="{B969EA35-F8E8-45FC-BD4D-0F38437C9BF9}"/>
            </a:ext>
          </a:extLst>
        </xdr:cNvPr>
        <xdr:cNvSpPr/>
      </xdr:nvSpPr>
      <xdr:spPr>
        <a:xfrm>
          <a:off x="4711700" y="5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157920</xdr:rowOff>
    </xdr:from>
    <xdr:ext cx="405111" cy="259045"/>
    <xdr:sp macro="" textlink="">
      <xdr:nvSpPr>
        <xdr:cNvPr id="84" name="有形固定資産減価償却率該当値テキスト">
          <a:extLst>
            <a:ext uri="{FF2B5EF4-FFF2-40B4-BE49-F238E27FC236}">
              <a16:creationId xmlns:a16="http://schemas.microsoft.com/office/drawing/2014/main" id="{8B67D71A-AB04-437F-9893-188B76814216}"/>
            </a:ext>
          </a:extLst>
        </xdr:cNvPr>
        <xdr:cNvSpPr txBox="1"/>
      </xdr:nvSpPr>
      <xdr:spPr>
        <a:xfrm>
          <a:off x="4813300" y="512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5" name="楕円 84">
          <a:extLst>
            <a:ext uri="{FF2B5EF4-FFF2-40B4-BE49-F238E27FC236}">
              <a16:creationId xmlns:a16="http://schemas.microsoft.com/office/drawing/2014/main" id="{227BD4B6-336C-4108-B2BA-042A6716DE8D}"/>
            </a:ext>
          </a:extLst>
        </xdr:cNvPr>
        <xdr:cNvSpPr/>
      </xdr:nvSpPr>
      <xdr:spPr>
        <a:xfrm>
          <a:off x="4000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14393</xdr:rowOff>
    </xdr:to>
    <xdr:cxnSp macro="">
      <xdr:nvCxnSpPr>
        <xdr:cNvPr id="86" name="直線コネクタ 85">
          <a:extLst>
            <a:ext uri="{FF2B5EF4-FFF2-40B4-BE49-F238E27FC236}">
              <a16:creationId xmlns:a16="http://schemas.microsoft.com/office/drawing/2014/main" id="{F27BE60B-5F41-4784-8C81-4E0129BDE4E4}"/>
            </a:ext>
          </a:extLst>
        </xdr:cNvPr>
        <xdr:cNvCxnSpPr/>
      </xdr:nvCxnSpPr>
      <xdr:spPr>
        <a:xfrm>
          <a:off x="4051300" y="529336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7" name="楕円 86">
          <a:extLst>
            <a:ext uri="{FF2B5EF4-FFF2-40B4-BE49-F238E27FC236}">
              <a16:creationId xmlns:a16="http://schemas.microsoft.com/office/drawing/2014/main" id="{9335CFAF-1530-415B-B182-D5A29FEF3F6E}"/>
            </a:ext>
          </a:extLst>
        </xdr:cNvPr>
        <xdr:cNvSpPr/>
      </xdr:nvSpPr>
      <xdr:spPr>
        <a:xfrm>
          <a:off x="3238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122343</xdr:rowOff>
    </xdr:to>
    <xdr:cxnSp macro="">
      <xdr:nvCxnSpPr>
        <xdr:cNvPr id="88" name="直線コネクタ 87">
          <a:extLst>
            <a:ext uri="{FF2B5EF4-FFF2-40B4-BE49-F238E27FC236}">
              <a16:creationId xmlns:a16="http://schemas.microsoft.com/office/drawing/2014/main" id="{5A92C69B-034A-480C-B5E3-8E94956F755A}"/>
            </a:ext>
          </a:extLst>
        </xdr:cNvPr>
        <xdr:cNvCxnSpPr/>
      </xdr:nvCxnSpPr>
      <xdr:spPr>
        <a:xfrm flipV="1">
          <a:off x="3289300" y="5293360"/>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9" name="楕円 88">
          <a:extLst>
            <a:ext uri="{FF2B5EF4-FFF2-40B4-BE49-F238E27FC236}">
              <a16:creationId xmlns:a16="http://schemas.microsoft.com/office/drawing/2014/main" id="{F9744F40-8818-4B50-A517-BEE07C8A6A48}"/>
            </a:ext>
          </a:extLst>
        </xdr:cNvPr>
        <xdr:cNvSpPr/>
      </xdr:nvSpPr>
      <xdr:spPr>
        <a:xfrm>
          <a:off x="2476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122343</xdr:rowOff>
    </xdr:to>
    <xdr:cxnSp macro="">
      <xdr:nvCxnSpPr>
        <xdr:cNvPr id="90" name="直線コネクタ 89">
          <a:extLst>
            <a:ext uri="{FF2B5EF4-FFF2-40B4-BE49-F238E27FC236}">
              <a16:creationId xmlns:a16="http://schemas.microsoft.com/office/drawing/2014/main" id="{227174CE-170E-4BB5-90F5-1636776345E6}"/>
            </a:ext>
          </a:extLst>
        </xdr:cNvPr>
        <xdr:cNvCxnSpPr/>
      </xdr:nvCxnSpPr>
      <xdr:spPr>
        <a:xfrm>
          <a:off x="2527300" y="5347335"/>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1" name="楕円 90">
          <a:extLst>
            <a:ext uri="{FF2B5EF4-FFF2-40B4-BE49-F238E27FC236}">
              <a16:creationId xmlns:a16="http://schemas.microsoft.com/office/drawing/2014/main" id="{7C73E1F8-75DF-4382-AEF4-36610DD8E349}"/>
            </a:ext>
          </a:extLst>
        </xdr:cNvPr>
        <xdr:cNvSpPr/>
      </xdr:nvSpPr>
      <xdr:spPr>
        <a:xfrm>
          <a:off x="17145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32385</xdr:rowOff>
    </xdr:to>
    <xdr:cxnSp macro="">
      <xdr:nvCxnSpPr>
        <xdr:cNvPr id="92" name="直線コネクタ 91">
          <a:extLst>
            <a:ext uri="{FF2B5EF4-FFF2-40B4-BE49-F238E27FC236}">
              <a16:creationId xmlns:a16="http://schemas.microsoft.com/office/drawing/2014/main" id="{9B82F7C8-C995-4B02-A85E-06FBB8E6C505}"/>
            </a:ext>
          </a:extLst>
        </xdr:cNvPr>
        <xdr:cNvCxnSpPr/>
      </xdr:nvCxnSpPr>
      <xdr:spPr>
        <a:xfrm>
          <a:off x="1765300" y="53005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3" name="n_1aveValue有形固定資産減価償却率">
          <a:extLst>
            <a:ext uri="{FF2B5EF4-FFF2-40B4-BE49-F238E27FC236}">
              <a16:creationId xmlns:a16="http://schemas.microsoft.com/office/drawing/2014/main" id="{C0D68B24-8907-476E-95AE-66892EF70CF9}"/>
            </a:ext>
          </a:extLst>
        </xdr:cNvPr>
        <xdr:cNvSpPr txBox="1"/>
      </xdr:nvSpPr>
      <xdr:spPr>
        <a:xfrm>
          <a:off x="3836044" y="54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4" name="n_2aveValue有形固定資産減価償却率">
          <a:extLst>
            <a:ext uri="{FF2B5EF4-FFF2-40B4-BE49-F238E27FC236}">
              <a16:creationId xmlns:a16="http://schemas.microsoft.com/office/drawing/2014/main" id="{37F1D9C0-C138-4451-8BFC-D960067F6B43}"/>
            </a:ext>
          </a:extLst>
        </xdr:cNvPr>
        <xdr:cNvSpPr txBox="1"/>
      </xdr:nvSpPr>
      <xdr:spPr>
        <a:xfrm>
          <a:off x="30867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5" name="n_3aveValue有形固定資産減価償却率">
          <a:extLst>
            <a:ext uri="{FF2B5EF4-FFF2-40B4-BE49-F238E27FC236}">
              <a16:creationId xmlns:a16="http://schemas.microsoft.com/office/drawing/2014/main" id="{9D2DAF33-ABEF-43E4-BA08-761810020DB9}"/>
            </a:ext>
          </a:extLst>
        </xdr:cNvPr>
        <xdr:cNvSpPr txBox="1"/>
      </xdr:nvSpPr>
      <xdr:spPr>
        <a:xfrm>
          <a:off x="2324744" y="50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6" name="n_4aveValue有形固定資産減価償却率">
          <a:extLst>
            <a:ext uri="{FF2B5EF4-FFF2-40B4-BE49-F238E27FC236}">
              <a16:creationId xmlns:a16="http://schemas.microsoft.com/office/drawing/2014/main" id="{DD1AF843-B3D8-42C6-BA64-908B92755844}"/>
            </a:ext>
          </a:extLst>
        </xdr:cNvPr>
        <xdr:cNvSpPr txBox="1"/>
      </xdr:nvSpPr>
      <xdr:spPr>
        <a:xfrm>
          <a:off x="1562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97" name="n_1mainValue有形固定資産減価償却率">
          <a:extLst>
            <a:ext uri="{FF2B5EF4-FFF2-40B4-BE49-F238E27FC236}">
              <a16:creationId xmlns:a16="http://schemas.microsoft.com/office/drawing/2014/main" id="{3AD660CB-9FE4-4866-B72E-1578DB2E7229}"/>
            </a:ext>
          </a:extLst>
        </xdr:cNvPr>
        <xdr:cNvSpPr txBox="1"/>
      </xdr:nvSpPr>
      <xdr:spPr>
        <a:xfrm>
          <a:off x="38360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8" name="n_2mainValue有形固定資産減価償却率">
          <a:extLst>
            <a:ext uri="{FF2B5EF4-FFF2-40B4-BE49-F238E27FC236}">
              <a16:creationId xmlns:a16="http://schemas.microsoft.com/office/drawing/2014/main" id="{EC11E0B5-36EA-402E-BEB1-3CECEABFF551}"/>
            </a:ext>
          </a:extLst>
        </xdr:cNvPr>
        <xdr:cNvSpPr txBox="1"/>
      </xdr:nvSpPr>
      <xdr:spPr>
        <a:xfrm>
          <a:off x="3086744"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74312</xdr:rowOff>
    </xdr:from>
    <xdr:ext cx="405111" cy="259045"/>
    <xdr:sp macro="" textlink="">
      <xdr:nvSpPr>
        <xdr:cNvPr id="99" name="n_3mainValue有形固定資産減価償却率">
          <a:extLst>
            <a:ext uri="{FF2B5EF4-FFF2-40B4-BE49-F238E27FC236}">
              <a16:creationId xmlns:a16="http://schemas.microsoft.com/office/drawing/2014/main" id="{75691720-0940-4D77-A896-FA327B67F17C}"/>
            </a:ext>
          </a:extLst>
        </xdr:cNvPr>
        <xdr:cNvSpPr txBox="1"/>
      </xdr:nvSpPr>
      <xdr:spPr>
        <a:xfrm>
          <a:off x="23247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0" name="n_4mainValue有形固定資産減価償却率">
          <a:extLst>
            <a:ext uri="{FF2B5EF4-FFF2-40B4-BE49-F238E27FC236}">
              <a16:creationId xmlns:a16="http://schemas.microsoft.com/office/drawing/2014/main" id="{EDA4233D-3757-40D8-AFC2-AA4A1436C18B}"/>
            </a:ext>
          </a:extLst>
        </xdr:cNvPr>
        <xdr:cNvSpPr txBox="1"/>
      </xdr:nvSpPr>
      <xdr:spPr>
        <a:xfrm>
          <a:off x="1562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311266E-D623-482A-90D6-E3C504B2CBC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C644CAC-870B-4B80-8144-DAA3ABE2589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F1D8C5C-74AC-4250-8EF0-746E1970FE3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2CCC70D-D706-4A3C-9DA3-E20E33722FB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66AC8CC-DE93-4B0A-BDE6-79AB5BDFF94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475C6EA-37B9-4D2C-A1A4-3D9F5747E5B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83D861F-509A-4BE1-88E0-57CA5BE2A33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59C8972-DA0B-479D-B640-CD55BF1AC5E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5513A2C-B43F-47CF-889F-722E7CDECCD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93DA9A0-623C-47AE-8532-1A0178DB7EE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7F2B260-4D88-4876-9C39-D1CE0A3C6DF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78CF4F3-2080-4557-866D-7C998901203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B42B06B-A330-480B-8542-CB6DDC5D3BD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債務償還比率は前年度より</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ポイント減少したものの、全国、類似団体及び県いずれの平均より高い水準となった。</a:t>
          </a:r>
        </a:p>
        <a:p>
          <a:r>
            <a:rPr kumimoji="1" lang="ja-JP" altLang="en-US" sz="1100">
              <a:latin typeface="ＭＳ Ｐゴシック" panose="020B0600070205080204" pitchFamily="50" charset="-128"/>
              <a:ea typeface="ＭＳ Ｐゴシック" panose="020B0600070205080204" pitchFamily="50" charset="-128"/>
            </a:rPr>
            <a:t>　これは、前年度と比較し</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、地方債残高が減少（約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億円）してるものの、充当可能財源も減少（約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億円）しているため、比率が増加したものと考えられる。</a:t>
          </a:r>
        </a:p>
        <a:p>
          <a:r>
            <a:rPr kumimoji="1" lang="ja-JP" altLang="en-US" sz="1100">
              <a:latin typeface="ＭＳ Ｐゴシック" panose="020B0600070205080204" pitchFamily="50" charset="-128"/>
              <a:ea typeface="ＭＳ Ｐゴシック" panose="020B0600070205080204" pitchFamily="50" charset="-128"/>
            </a:rPr>
            <a:t>　今後も将来に多額の負担を残すことのないよう、適正な基金管理と健全な財政運営に努める。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0976401-1D81-4B94-B285-2049B10B3D2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F9D5F23-41ED-49AF-8E6E-525546369AF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41A0FE8-BABC-4C49-9CAD-CCC987D3BB7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FC360315-B00A-495C-9BAA-603DB71C14A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817704CF-F508-41B5-B7D1-EE00F6EF592F}"/>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CA245951-7CE2-4087-B91D-3533A9A3ED0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5D41379-62D2-423F-9B5E-457773B15A64}"/>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393B341-3E34-4AE4-AEC8-8C436D17A1C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AC8E5E54-6CB5-4CCE-BA7C-E4A619C74FA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CA72E5B-4F3E-4EAB-8759-45AB97F8BA7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21D5196-43D0-45D5-98F6-526DD8B8248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8BFF376-9398-4F38-A0F9-2067C74309F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8D748D1-4F76-4E49-A04F-A7B3DEFA597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5C159B9-4475-4994-9A03-DD23AA5A263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2B201AD-4A39-48A0-B636-D3032020231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9" name="直線コネクタ 128">
          <a:extLst>
            <a:ext uri="{FF2B5EF4-FFF2-40B4-BE49-F238E27FC236}">
              <a16:creationId xmlns:a16="http://schemas.microsoft.com/office/drawing/2014/main" id="{FF677A9C-4330-4C46-AD04-5FA892803DE0}"/>
            </a:ext>
          </a:extLst>
        </xdr:cNvPr>
        <xdr:cNvCxnSpPr/>
      </xdr:nvCxnSpPr>
      <xdr:spPr>
        <a:xfrm flipV="1">
          <a:off x="14793595" y="4541308"/>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0" name="債務償還比率最小値テキスト">
          <a:extLst>
            <a:ext uri="{FF2B5EF4-FFF2-40B4-BE49-F238E27FC236}">
              <a16:creationId xmlns:a16="http://schemas.microsoft.com/office/drawing/2014/main" id="{A0532E30-3AED-4A42-B245-8FEBFBDE78AF}"/>
            </a:ext>
          </a:extLst>
        </xdr:cNvPr>
        <xdr:cNvSpPr txBox="1"/>
      </xdr:nvSpPr>
      <xdr:spPr>
        <a:xfrm>
          <a:off x="14846300" y="5831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1" name="直線コネクタ 130">
          <a:extLst>
            <a:ext uri="{FF2B5EF4-FFF2-40B4-BE49-F238E27FC236}">
              <a16:creationId xmlns:a16="http://schemas.microsoft.com/office/drawing/2014/main" id="{78ACBF8E-AA8A-4FF4-A392-F463B19AA347}"/>
            </a:ext>
          </a:extLst>
        </xdr:cNvPr>
        <xdr:cNvCxnSpPr/>
      </xdr:nvCxnSpPr>
      <xdr:spPr>
        <a:xfrm>
          <a:off x="14706600" y="582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75CF635B-B6C9-416A-9888-655805045EF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C3C1C9D8-A3C0-4CFF-92B7-B2680A6D49D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4" name="債務償還比率平均値テキスト">
          <a:extLst>
            <a:ext uri="{FF2B5EF4-FFF2-40B4-BE49-F238E27FC236}">
              <a16:creationId xmlns:a16="http://schemas.microsoft.com/office/drawing/2014/main" id="{EFCD78E8-A65C-41E3-AF7B-677517B6EE17}"/>
            </a:ext>
          </a:extLst>
        </xdr:cNvPr>
        <xdr:cNvSpPr txBox="1"/>
      </xdr:nvSpPr>
      <xdr:spPr>
        <a:xfrm>
          <a:off x="14846300" y="497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5" name="フローチャート: 判断 134">
          <a:extLst>
            <a:ext uri="{FF2B5EF4-FFF2-40B4-BE49-F238E27FC236}">
              <a16:creationId xmlns:a16="http://schemas.microsoft.com/office/drawing/2014/main" id="{D2F01817-19D8-45E8-9136-35979A76122D}"/>
            </a:ext>
          </a:extLst>
        </xdr:cNvPr>
        <xdr:cNvSpPr/>
      </xdr:nvSpPr>
      <xdr:spPr>
        <a:xfrm>
          <a:off x="14744700" y="512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6" name="フローチャート: 判断 135">
          <a:extLst>
            <a:ext uri="{FF2B5EF4-FFF2-40B4-BE49-F238E27FC236}">
              <a16:creationId xmlns:a16="http://schemas.microsoft.com/office/drawing/2014/main" id="{6FB416DE-F18E-4F78-92D6-4ABCC197346B}"/>
            </a:ext>
          </a:extLst>
        </xdr:cNvPr>
        <xdr:cNvSpPr/>
      </xdr:nvSpPr>
      <xdr:spPr>
        <a:xfrm>
          <a:off x="14033500" y="51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7" name="フローチャート: 判断 136">
          <a:extLst>
            <a:ext uri="{FF2B5EF4-FFF2-40B4-BE49-F238E27FC236}">
              <a16:creationId xmlns:a16="http://schemas.microsoft.com/office/drawing/2014/main" id="{CE75DDA8-656F-4A13-AF8C-091260D28711}"/>
            </a:ext>
          </a:extLst>
        </xdr:cNvPr>
        <xdr:cNvSpPr/>
      </xdr:nvSpPr>
      <xdr:spPr>
        <a:xfrm>
          <a:off x="13271500" y="512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8" name="フローチャート: 判断 137">
          <a:extLst>
            <a:ext uri="{FF2B5EF4-FFF2-40B4-BE49-F238E27FC236}">
              <a16:creationId xmlns:a16="http://schemas.microsoft.com/office/drawing/2014/main" id="{27D98B20-3CC3-4DC9-ADB6-492B103239D6}"/>
            </a:ext>
          </a:extLst>
        </xdr:cNvPr>
        <xdr:cNvSpPr/>
      </xdr:nvSpPr>
      <xdr:spPr>
        <a:xfrm>
          <a:off x="12509500" y="525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9" name="フローチャート: 判断 138">
          <a:extLst>
            <a:ext uri="{FF2B5EF4-FFF2-40B4-BE49-F238E27FC236}">
              <a16:creationId xmlns:a16="http://schemas.microsoft.com/office/drawing/2014/main" id="{FEA1EF08-A945-4660-B152-0D5F93844AF5}"/>
            </a:ext>
          </a:extLst>
        </xdr:cNvPr>
        <xdr:cNvSpPr/>
      </xdr:nvSpPr>
      <xdr:spPr>
        <a:xfrm>
          <a:off x="11747500" y="52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9391E07-DBA7-45A8-88A3-668FD196C63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1E8C92C-3D8E-484E-911F-7BB19D41BB4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3BDD34C-1FAA-4BEF-9277-7DFA929D98F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61AA32C-5895-4694-BFAF-3F91E2CA7A2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D215218-EDDC-421A-B709-54AC5403571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122929</xdr:rowOff>
    </xdr:from>
    <xdr:to>
      <xdr:col>76</xdr:col>
      <xdr:colOff>73025</xdr:colOff>
      <xdr:row>31</xdr:row>
      <xdr:rowOff>53079</xdr:rowOff>
    </xdr:to>
    <xdr:sp macro="" textlink="">
      <xdr:nvSpPr>
        <xdr:cNvPr id="145" name="楕円 144">
          <a:extLst>
            <a:ext uri="{FF2B5EF4-FFF2-40B4-BE49-F238E27FC236}">
              <a16:creationId xmlns:a16="http://schemas.microsoft.com/office/drawing/2014/main" id="{3F586EBB-A479-443B-A1DA-2DF34D1754D5}"/>
            </a:ext>
          </a:extLst>
        </xdr:cNvPr>
        <xdr:cNvSpPr/>
      </xdr:nvSpPr>
      <xdr:spPr>
        <a:xfrm>
          <a:off x="14744700" y="52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101356</xdr:rowOff>
    </xdr:from>
    <xdr:ext cx="469744" cy="259045"/>
    <xdr:sp macro="" textlink="">
      <xdr:nvSpPr>
        <xdr:cNvPr id="146" name="債務償還比率該当値テキスト">
          <a:extLst>
            <a:ext uri="{FF2B5EF4-FFF2-40B4-BE49-F238E27FC236}">
              <a16:creationId xmlns:a16="http://schemas.microsoft.com/office/drawing/2014/main" id="{49001A24-F1E7-424A-BFC2-FCEB98752D7A}"/>
            </a:ext>
          </a:extLst>
        </xdr:cNvPr>
        <xdr:cNvSpPr txBox="1"/>
      </xdr:nvSpPr>
      <xdr:spPr>
        <a:xfrm>
          <a:off x="14846300" y="524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131205</xdr:rowOff>
    </xdr:from>
    <xdr:to>
      <xdr:col>72</xdr:col>
      <xdr:colOff>123825</xdr:colOff>
      <xdr:row>31</xdr:row>
      <xdr:rowOff>61355</xdr:rowOff>
    </xdr:to>
    <xdr:sp macro="" textlink="">
      <xdr:nvSpPr>
        <xdr:cNvPr id="147" name="楕円 146">
          <a:extLst>
            <a:ext uri="{FF2B5EF4-FFF2-40B4-BE49-F238E27FC236}">
              <a16:creationId xmlns:a16="http://schemas.microsoft.com/office/drawing/2014/main" id="{2569B1F0-398D-4E1F-9ED9-966B9ED246FB}"/>
            </a:ext>
          </a:extLst>
        </xdr:cNvPr>
        <xdr:cNvSpPr/>
      </xdr:nvSpPr>
      <xdr:spPr>
        <a:xfrm>
          <a:off x="14033500" y="52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2279</xdr:rowOff>
    </xdr:from>
    <xdr:to>
      <xdr:col>76</xdr:col>
      <xdr:colOff>22225</xdr:colOff>
      <xdr:row>31</xdr:row>
      <xdr:rowOff>10555</xdr:rowOff>
    </xdr:to>
    <xdr:cxnSp macro="">
      <xdr:nvCxnSpPr>
        <xdr:cNvPr id="148" name="直線コネクタ 147">
          <a:extLst>
            <a:ext uri="{FF2B5EF4-FFF2-40B4-BE49-F238E27FC236}">
              <a16:creationId xmlns:a16="http://schemas.microsoft.com/office/drawing/2014/main" id="{A5D6F24C-9F21-466B-9152-B0CF56C13010}"/>
            </a:ext>
          </a:extLst>
        </xdr:cNvPr>
        <xdr:cNvCxnSpPr/>
      </xdr:nvCxnSpPr>
      <xdr:spPr>
        <a:xfrm flipV="1">
          <a:off x="14084300" y="5317229"/>
          <a:ext cx="711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53001</xdr:rowOff>
    </xdr:from>
    <xdr:to>
      <xdr:col>68</xdr:col>
      <xdr:colOff>123825</xdr:colOff>
      <xdr:row>30</xdr:row>
      <xdr:rowOff>154601</xdr:rowOff>
    </xdr:to>
    <xdr:sp macro="" textlink="">
      <xdr:nvSpPr>
        <xdr:cNvPr id="149" name="楕円 148">
          <a:extLst>
            <a:ext uri="{FF2B5EF4-FFF2-40B4-BE49-F238E27FC236}">
              <a16:creationId xmlns:a16="http://schemas.microsoft.com/office/drawing/2014/main" id="{64ACBE65-0199-4D4B-85A9-27E120A908E6}"/>
            </a:ext>
          </a:extLst>
        </xdr:cNvPr>
        <xdr:cNvSpPr/>
      </xdr:nvSpPr>
      <xdr:spPr>
        <a:xfrm>
          <a:off x="13271500" y="51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103801</xdr:rowOff>
    </xdr:from>
    <xdr:to>
      <xdr:col>72</xdr:col>
      <xdr:colOff>73025</xdr:colOff>
      <xdr:row>31</xdr:row>
      <xdr:rowOff>10555</xdr:rowOff>
    </xdr:to>
    <xdr:cxnSp macro="">
      <xdr:nvCxnSpPr>
        <xdr:cNvPr id="150" name="直線コネクタ 149">
          <a:extLst>
            <a:ext uri="{FF2B5EF4-FFF2-40B4-BE49-F238E27FC236}">
              <a16:creationId xmlns:a16="http://schemas.microsoft.com/office/drawing/2014/main" id="{9499AFAF-F2F8-42CC-9E59-AD8B9B0C5E66}"/>
            </a:ext>
          </a:extLst>
        </xdr:cNvPr>
        <xdr:cNvCxnSpPr/>
      </xdr:nvCxnSpPr>
      <xdr:spPr>
        <a:xfrm>
          <a:off x="13322300" y="5247301"/>
          <a:ext cx="7620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115972</xdr:rowOff>
    </xdr:from>
    <xdr:to>
      <xdr:col>64</xdr:col>
      <xdr:colOff>123825</xdr:colOff>
      <xdr:row>31</xdr:row>
      <xdr:rowOff>46122</xdr:rowOff>
    </xdr:to>
    <xdr:sp macro="" textlink="">
      <xdr:nvSpPr>
        <xdr:cNvPr id="151" name="楕円 150">
          <a:extLst>
            <a:ext uri="{FF2B5EF4-FFF2-40B4-BE49-F238E27FC236}">
              <a16:creationId xmlns:a16="http://schemas.microsoft.com/office/drawing/2014/main" id="{C71403E1-37ED-4ACF-96EA-4BABB7DB6084}"/>
            </a:ext>
          </a:extLst>
        </xdr:cNvPr>
        <xdr:cNvSpPr/>
      </xdr:nvSpPr>
      <xdr:spPr>
        <a:xfrm>
          <a:off x="12509500" y="525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103801</xdr:rowOff>
    </xdr:from>
    <xdr:to>
      <xdr:col>68</xdr:col>
      <xdr:colOff>73025</xdr:colOff>
      <xdr:row>30</xdr:row>
      <xdr:rowOff>166772</xdr:rowOff>
    </xdr:to>
    <xdr:cxnSp macro="">
      <xdr:nvCxnSpPr>
        <xdr:cNvPr id="152" name="直線コネクタ 151">
          <a:extLst>
            <a:ext uri="{FF2B5EF4-FFF2-40B4-BE49-F238E27FC236}">
              <a16:creationId xmlns:a16="http://schemas.microsoft.com/office/drawing/2014/main" id="{DCB30203-8DAB-4935-9C44-B5F7C965FE38}"/>
            </a:ext>
          </a:extLst>
        </xdr:cNvPr>
        <xdr:cNvCxnSpPr/>
      </xdr:nvCxnSpPr>
      <xdr:spPr>
        <a:xfrm flipV="1">
          <a:off x="12560300" y="5247301"/>
          <a:ext cx="762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158602</xdr:rowOff>
    </xdr:from>
    <xdr:to>
      <xdr:col>60</xdr:col>
      <xdr:colOff>123825</xdr:colOff>
      <xdr:row>30</xdr:row>
      <xdr:rowOff>88752</xdr:rowOff>
    </xdr:to>
    <xdr:sp macro="" textlink="">
      <xdr:nvSpPr>
        <xdr:cNvPr id="153" name="楕円 152">
          <a:extLst>
            <a:ext uri="{FF2B5EF4-FFF2-40B4-BE49-F238E27FC236}">
              <a16:creationId xmlns:a16="http://schemas.microsoft.com/office/drawing/2014/main" id="{402C4102-CCFB-4D48-B558-7C96AD340C28}"/>
            </a:ext>
          </a:extLst>
        </xdr:cNvPr>
        <xdr:cNvSpPr/>
      </xdr:nvSpPr>
      <xdr:spPr>
        <a:xfrm>
          <a:off x="11747500" y="51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37952</xdr:rowOff>
    </xdr:from>
    <xdr:to>
      <xdr:col>64</xdr:col>
      <xdr:colOff>73025</xdr:colOff>
      <xdr:row>30</xdr:row>
      <xdr:rowOff>166772</xdr:rowOff>
    </xdr:to>
    <xdr:cxnSp macro="">
      <xdr:nvCxnSpPr>
        <xdr:cNvPr id="154" name="直線コネクタ 153">
          <a:extLst>
            <a:ext uri="{FF2B5EF4-FFF2-40B4-BE49-F238E27FC236}">
              <a16:creationId xmlns:a16="http://schemas.microsoft.com/office/drawing/2014/main" id="{0F8E6678-7105-4AF0-B56C-88E19560994D}"/>
            </a:ext>
          </a:extLst>
        </xdr:cNvPr>
        <xdr:cNvCxnSpPr/>
      </xdr:nvCxnSpPr>
      <xdr:spPr>
        <a:xfrm>
          <a:off x="11798300" y="5181452"/>
          <a:ext cx="762000" cy="1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5" name="n_1aveValue債務償還比率">
          <a:extLst>
            <a:ext uri="{FF2B5EF4-FFF2-40B4-BE49-F238E27FC236}">
              <a16:creationId xmlns:a16="http://schemas.microsoft.com/office/drawing/2014/main" id="{3A84F973-0FF1-478D-B31D-908D343519B4}"/>
            </a:ext>
          </a:extLst>
        </xdr:cNvPr>
        <xdr:cNvSpPr txBox="1"/>
      </xdr:nvSpPr>
      <xdr:spPr>
        <a:xfrm>
          <a:off x="13836727" y="49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6" name="n_2aveValue債務償還比率">
          <a:extLst>
            <a:ext uri="{FF2B5EF4-FFF2-40B4-BE49-F238E27FC236}">
              <a16:creationId xmlns:a16="http://schemas.microsoft.com/office/drawing/2014/main" id="{4FE5A15A-FE2C-4465-86E1-A79F25079CA9}"/>
            </a:ext>
          </a:extLst>
        </xdr:cNvPr>
        <xdr:cNvSpPr txBox="1"/>
      </xdr:nvSpPr>
      <xdr:spPr>
        <a:xfrm>
          <a:off x="13087427" y="490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7" name="n_3aveValue債務償還比率">
          <a:extLst>
            <a:ext uri="{FF2B5EF4-FFF2-40B4-BE49-F238E27FC236}">
              <a16:creationId xmlns:a16="http://schemas.microsoft.com/office/drawing/2014/main" id="{6F05B981-1F72-4D25-81B7-4BA9895FEC49}"/>
            </a:ext>
          </a:extLst>
        </xdr:cNvPr>
        <xdr:cNvSpPr txBox="1"/>
      </xdr:nvSpPr>
      <xdr:spPr>
        <a:xfrm>
          <a:off x="12325427" y="503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58" name="n_4aveValue債務償還比率">
          <a:extLst>
            <a:ext uri="{FF2B5EF4-FFF2-40B4-BE49-F238E27FC236}">
              <a16:creationId xmlns:a16="http://schemas.microsoft.com/office/drawing/2014/main" id="{0A205CF9-3575-425E-88D0-E4958E6872DB}"/>
            </a:ext>
          </a:extLst>
        </xdr:cNvPr>
        <xdr:cNvSpPr txBox="1"/>
      </xdr:nvSpPr>
      <xdr:spPr>
        <a:xfrm>
          <a:off x="11563427" y="535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52482</xdr:rowOff>
    </xdr:from>
    <xdr:ext cx="469744" cy="259045"/>
    <xdr:sp macro="" textlink="">
      <xdr:nvSpPr>
        <xdr:cNvPr id="159" name="n_1mainValue債務償還比率">
          <a:extLst>
            <a:ext uri="{FF2B5EF4-FFF2-40B4-BE49-F238E27FC236}">
              <a16:creationId xmlns:a16="http://schemas.microsoft.com/office/drawing/2014/main" id="{02D08786-738E-4A01-B69F-92B6823D309E}"/>
            </a:ext>
          </a:extLst>
        </xdr:cNvPr>
        <xdr:cNvSpPr txBox="1"/>
      </xdr:nvSpPr>
      <xdr:spPr>
        <a:xfrm>
          <a:off x="13836727" y="536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145728</xdr:rowOff>
    </xdr:from>
    <xdr:ext cx="469744" cy="259045"/>
    <xdr:sp macro="" textlink="">
      <xdr:nvSpPr>
        <xdr:cNvPr id="160" name="n_2mainValue債務償還比率">
          <a:extLst>
            <a:ext uri="{FF2B5EF4-FFF2-40B4-BE49-F238E27FC236}">
              <a16:creationId xmlns:a16="http://schemas.microsoft.com/office/drawing/2014/main" id="{DE5529E6-DFC1-4D95-BFCA-E6977797A135}"/>
            </a:ext>
          </a:extLst>
        </xdr:cNvPr>
        <xdr:cNvSpPr txBox="1"/>
      </xdr:nvSpPr>
      <xdr:spPr>
        <a:xfrm>
          <a:off x="13087427" y="52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37249</xdr:rowOff>
    </xdr:from>
    <xdr:ext cx="469744" cy="259045"/>
    <xdr:sp macro="" textlink="">
      <xdr:nvSpPr>
        <xdr:cNvPr id="161" name="n_3mainValue債務償還比率">
          <a:extLst>
            <a:ext uri="{FF2B5EF4-FFF2-40B4-BE49-F238E27FC236}">
              <a16:creationId xmlns:a16="http://schemas.microsoft.com/office/drawing/2014/main" id="{9216AF06-0B42-45C8-8923-2B18E021DD31}"/>
            </a:ext>
          </a:extLst>
        </xdr:cNvPr>
        <xdr:cNvSpPr txBox="1"/>
      </xdr:nvSpPr>
      <xdr:spPr>
        <a:xfrm>
          <a:off x="12325427" y="535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105279</xdr:rowOff>
    </xdr:from>
    <xdr:ext cx="469744" cy="259045"/>
    <xdr:sp macro="" textlink="">
      <xdr:nvSpPr>
        <xdr:cNvPr id="162" name="n_4mainValue債務償還比率">
          <a:extLst>
            <a:ext uri="{FF2B5EF4-FFF2-40B4-BE49-F238E27FC236}">
              <a16:creationId xmlns:a16="http://schemas.microsoft.com/office/drawing/2014/main" id="{B4CD5EFD-6F66-4BD2-8E56-6C2C72AED595}"/>
            </a:ext>
          </a:extLst>
        </xdr:cNvPr>
        <xdr:cNvSpPr txBox="1"/>
      </xdr:nvSpPr>
      <xdr:spPr>
        <a:xfrm>
          <a:off x="11563427" y="490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6FDA9A0-89C4-4CC2-AC6C-E10B82618D9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BAD5029-76F3-4E95-A5B8-81705BD2D28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CC02105-BCA2-4847-8961-7B016420EBF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09DB85A-FC62-46A4-B32C-65226320D13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852001F-A8B2-482F-ADFD-77BF22934F1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710C11F-367C-4EFB-9E29-2EA4AA43EC6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809B56-35DF-4502-BEFB-46E2CBC2B5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3AA1CF-FD14-4578-8270-FB8CD3B0CC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7387A6-6F9F-4A3C-9161-8907E330E3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F17797-D8C1-4F67-B8A2-516BEFDA23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75382F-339F-4B3A-8FEF-C725C88C40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C1409C-1006-457A-8083-E89076FED5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0449ED-B5D7-4D90-B1F4-F41E519ABD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C54443-9679-41B1-BD77-267F830B18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30FC96-BA40-4C02-B1A3-5CC0F2ED33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AA5EF7-4D62-4DF0-A8ED-48B402037A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8840AE-DD80-4088-B11B-585BA815E0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9E65B0-4258-4F42-8E81-2ACD683365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B62D87-C2A2-483D-82E4-47FB24D7B5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7B4308-495E-4819-971E-3786E4C0FC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2B8365-8E7C-4D11-8B74-4D3F57999A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211ECA-D0A9-44F8-9885-7C7973028C1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9487FF-2972-4283-9995-4C607CC958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30F70E-8555-42AE-B348-090B8004A9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2B9FCF-6905-44E7-AA1B-82BBB0B194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A033C0-1847-4941-A598-3BDE0FAAB3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B9942F-6B17-4BE7-A044-1CE936E952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D08397-8264-4F90-9469-B077F6D24B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B4AB55-7705-4D2D-8D29-B747D4F391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D3989C-48E9-4504-8720-7EC718EF1D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D7F271-CC26-4F52-8D94-F25E5A2E81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DCCD38-F8F2-4379-A927-A6824B1C82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1346E1-CC61-45F0-B2A3-2B2BAA8396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8DFA85-76A6-48FD-B135-D28021EB9B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668134-F738-4D24-A3F9-2AD2313AE3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02071C-49CA-4E22-B409-90A194DDCC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BBBDA3-7442-4039-B9B8-ABF124CAA9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15692D-0488-40AB-89C6-C3B8A92D4F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F0CE8E-D438-4E6A-A390-5E54CBA8AE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8C90C4-B943-488E-90B6-5D10677D34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34E0C2-7753-46AE-A153-4B7A10F47F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2110A4-C494-41C0-8B48-853981CE4C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7F2CE1-2A25-4B40-B36B-594EDFC215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066F6D-9099-4822-8AE5-256601999A5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6AB312-B201-48B7-A49B-0767E8DE53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E5975C2-080F-489D-BD49-39ED936B3D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69DDBF-7589-481D-9CFA-1A144C3B84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BD8E43-D553-4243-A595-F6B7109768A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4796E71-9C69-4338-BB0E-79F8C0D5021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62AA309-A880-4E31-ADD9-800038071D94}"/>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535DA40-7535-4724-B704-015DEF54AD7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556CD6F-49DF-4836-A34F-5A8DB3C34CA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518D06C-DA3F-411D-BB6D-2000A526B0A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B2732E8-D138-46C9-B58B-EC4CADC4CE4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AE4FF6F-8161-4454-A7F1-2F839FAD5CD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98CD5C6-9B29-45A5-82FB-FA3954BF8EB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6632341-C882-41B8-B8A5-AEBF12EB05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DC00716-460E-4F22-8E61-4A67F1F17D0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F0CE2E9-27C4-4BF3-AC66-01D3990BE7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3A125A15-56A7-4137-9537-6C7AD67B4E8F}"/>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82C07A40-1782-4F20-B275-B5AB366EC901}"/>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B7496FD7-BCC0-4832-9084-D97D0F202D68}"/>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489D127C-45EE-427B-89FC-850736F127E2}"/>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393256F2-9953-4FC4-85C4-BA9D357CDB05}"/>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8389EF05-F49D-4099-83A2-A321D538543E}"/>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5800CB28-462A-4056-BCFE-E57EBEFCDFFA}"/>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A33EE248-9A81-46D2-BA53-8FAA634B4E6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D992A63D-3347-4F9F-8976-FBA24CCA55F5}"/>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06D9F74A-FC53-4C6F-AF85-94C0FF9E3753}"/>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E7FB26B5-FAD2-40F8-A936-DD2928583931}"/>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692AD5E-BDBA-4B5C-B001-1C9B3524F4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D81901F-8CF8-4281-B0A1-DE85514579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AC819F-DA87-481F-ABE4-E374602547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7D4E6E-B079-4DC1-9599-161608BDFE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5A8229-327C-40CC-90DB-526FA8C7C6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164846</xdr:rowOff>
    </xdr:from>
    <xdr:to>
      <xdr:col>24</xdr:col>
      <xdr:colOff>114300</xdr:colOff>
      <xdr:row>40</xdr:row>
      <xdr:rowOff>94996</xdr:rowOff>
    </xdr:to>
    <xdr:sp macro="" textlink="">
      <xdr:nvSpPr>
        <xdr:cNvPr id="71" name="楕円 70">
          <a:extLst>
            <a:ext uri="{FF2B5EF4-FFF2-40B4-BE49-F238E27FC236}">
              <a16:creationId xmlns:a16="http://schemas.microsoft.com/office/drawing/2014/main" id="{2F73D8D9-F95E-403D-9E4B-F03484B671F0}"/>
            </a:ext>
          </a:extLst>
        </xdr:cNvPr>
        <xdr:cNvSpPr/>
      </xdr:nvSpPr>
      <xdr:spPr>
        <a:xfrm>
          <a:off x="4584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143273</xdr:rowOff>
    </xdr:from>
    <xdr:ext cx="405111" cy="259045"/>
    <xdr:sp macro="" textlink="">
      <xdr:nvSpPr>
        <xdr:cNvPr id="72" name="【道路】&#10;有形固定資産減価償却率該当値テキスト">
          <a:extLst>
            <a:ext uri="{FF2B5EF4-FFF2-40B4-BE49-F238E27FC236}">
              <a16:creationId xmlns:a16="http://schemas.microsoft.com/office/drawing/2014/main" id="{A1BC705E-FB36-48F0-B2E8-CFEE230B94C7}"/>
            </a:ext>
          </a:extLst>
        </xdr:cNvPr>
        <xdr:cNvSpPr txBox="1"/>
      </xdr:nvSpPr>
      <xdr:spPr>
        <a:xfrm>
          <a:off x="4673600"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130556</xdr:rowOff>
    </xdr:from>
    <xdr:to>
      <xdr:col>20</xdr:col>
      <xdr:colOff>38100</xdr:colOff>
      <xdr:row>40</xdr:row>
      <xdr:rowOff>60706</xdr:rowOff>
    </xdr:to>
    <xdr:sp macro="" textlink="">
      <xdr:nvSpPr>
        <xdr:cNvPr id="73" name="楕円 72">
          <a:extLst>
            <a:ext uri="{FF2B5EF4-FFF2-40B4-BE49-F238E27FC236}">
              <a16:creationId xmlns:a16="http://schemas.microsoft.com/office/drawing/2014/main" id="{23ABBD51-39C6-4370-85B5-7E38199FE66C}"/>
            </a:ext>
          </a:extLst>
        </xdr:cNvPr>
        <xdr:cNvSpPr/>
      </xdr:nvSpPr>
      <xdr:spPr>
        <a:xfrm>
          <a:off x="3746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9906</xdr:rowOff>
    </xdr:from>
    <xdr:to>
      <xdr:col>24</xdr:col>
      <xdr:colOff>63500</xdr:colOff>
      <xdr:row>40</xdr:row>
      <xdr:rowOff>44196</xdr:rowOff>
    </xdr:to>
    <xdr:cxnSp macro="">
      <xdr:nvCxnSpPr>
        <xdr:cNvPr id="74" name="直線コネクタ 73">
          <a:extLst>
            <a:ext uri="{FF2B5EF4-FFF2-40B4-BE49-F238E27FC236}">
              <a16:creationId xmlns:a16="http://schemas.microsoft.com/office/drawing/2014/main" id="{C06077AB-71A8-461A-9AFE-5708EF0C3502}"/>
            </a:ext>
          </a:extLst>
        </xdr:cNvPr>
        <xdr:cNvCxnSpPr/>
      </xdr:nvCxnSpPr>
      <xdr:spPr>
        <a:xfrm>
          <a:off x="3797300" y="68679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96266</xdr:rowOff>
    </xdr:from>
    <xdr:to>
      <xdr:col>15</xdr:col>
      <xdr:colOff>101600</xdr:colOff>
      <xdr:row>40</xdr:row>
      <xdr:rowOff>26416</xdr:rowOff>
    </xdr:to>
    <xdr:sp macro="" textlink="">
      <xdr:nvSpPr>
        <xdr:cNvPr id="75" name="楕円 74">
          <a:extLst>
            <a:ext uri="{FF2B5EF4-FFF2-40B4-BE49-F238E27FC236}">
              <a16:creationId xmlns:a16="http://schemas.microsoft.com/office/drawing/2014/main" id="{FB00C3D9-C6C6-4CCD-8A68-F66D004AB408}"/>
            </a:ext>
          </a:extLst>
        </xdr:cNvPr>
        <xdr:cNvSpPr/>
      </xdr:nvSpPr>
      <xdr:spPr>
        <a:xfrm>
          <a:off x="2857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147066</xdr:rowOff>
    </xdr:from>
    <xdr:to>
      <xdr:col>19</xdr:col>
      <xdr:colOff>177800</xdr:colOff>
      <xdr:row>40</xdr:row>
      <xdr:rowOff>9906</xdr:rowOff>
    </xdr:to>
    <xdr:cxnSp macro="">
      <xdr:nvCxnSpPr>
        <xdr:cNvPr id="76" name="直線コネクタ 75">
          <a:extLst>
            <a:ext uri="{FF2B5EF4-FFF2-40B4-BE49-F238E27FC236}">
              <a16:creationId xmlns:a16="http://schemas.microsoft.com/office/drawing/2014/main" id="{1919D95D-A50C-4F08-8EF9-72DF762609F1}"/>
            </a:ext>
          </a:extLst>
        </xdr:cNvPr>
        <xdr:cNvCxnSpPr/>
      </xdr:nvCxnSpPr>
      <xdr:spPr>
        <a:xfrm>
          <a:off x="2908300" y="6833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105410</xdr:rowOff>
    </xdr:from>
    <xdr:to>
      <xdr:col>10</xdr:col>
      <xdr:colOff>165100</xdr:colOff>
      <xdr:row>40</xdr:row>
      <xdr:rowOff>35560</xdr:rowOff>
    </xdr:to>
    <xdr:sp macro="" textlink="">
      <xdr:nvSpPr>
        <xdr:cNvPr id="77" name="楕円 76">
          <a:extLst>
            <a:ext uri="{FF2B5EF4-FFF2-40B4-BE49-F238E27FC236}">
              <a16:creationId xmlns:a16="http://schemas.microsoft.com/office/drawing/2014/main" id="{15CD5DF7-0129-409F-9D18-BEBA34C5AB77}"/>
            </a:ext>
          </a:extLst>
        </xdr:cNvPr>
        <xdr:cNvSpPr/>
      </xdr:nvSpPr>
      <xdr:spPr>
        <a:xfrm>
          <a:off x="196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147066</xdr:rowOff>
    </xdr:from>
    <xdr:to>
      <xdr:col>15</xdr:col>
      <xdr:colOff>50800</xdr:colOff>
      <xdr:row>39</xdr:row>
      <xdr:rowOff>156210</xdr:rowOff>
    </xdr:to>
    <xdr:cxnSp macro="">
      <xdr:nvCxnSpPr>
        <xdr:cNvPr id="78" name="直線コネクタ 77">
          <a:extLst>
            <a:ext uri="{FF2B5EF4-FFF2-40B4-BE49-F238E27FC236}">
              <a16:creationId xmlns:a16="http://schemas.microsoft.com/office/drawing/2014/main" id="{E2D5BBBC-E74C-4A89-8FA2-6C67C6A49920}"/>
            </a:ext>
          </a:extLst>
        </xdr:cNvPr>
        <xdr:cNvCxnSpPr/>
      </xdr:nvCxnSpPr>
      <xdr:spPr>
        <a:xfrm flipV="1">
          <a:off x="2019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18542</xdr:rowOff>
    </xdr:from>
    <xdr:to>
      <xdr:col>6</xdr:col>
      <xdr:colOff>38100</xdr:colOff>
      <xdr:row>39</xdr:row>
      <xdr:rowOff>120142</xdr:rowOff>
    </xdr:to>
    <xdr:sp macro="" textlink="">
      <xdr:nvSpPr>
        <xdr:cNvPr id="79" name="楕円 78">
          <a:extLst>
            <a:ext uri="{FF2B5EF4-FFF2-40B4-BE49-F238E27FC236}">
              <a16:creationId xmlns:a16="http://schemas.microsoft.com/office/drawing/2014/main" id="{4EC95B84-CEB4-4245-B5DB-7D976D70321F}"/>
            </a:ext>
          </a:extLst>
        </xdr:cNvPr>
        <xdr:cNvSpPr/>
      </xdr:nvSpPr>
      <xdr:spPr>
        <a:xfrm>
          <a:off x="1079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69342</xdr:rowOff>
    </xdr:from>
    <xdr:to>
      <xdr:col>10</xdr:col>
      <xdr:colOff>114300</xdr:colOff>
      <xdr:row>39</xdr:row>
      <xdr:rowOff>156210</xdr:rowOff>
    </xdr:to>
    <xdr:cxnSp macro="">
      <xdr:nvCxnSpPr>
        <xdr:cNvPr id="80" name="直線コネクタ 79">
          <a:extLst>
            <a:ext uri="{FF2B5EF4-FFF2-40B4-BE49-F238E27FC236}">
              <a16:creationId xmlns:a16="http://schemas.microsoft.com/office/drawing/2014/main" id="{F6594AC5-0C41-44A5-ADAC-FAE369AE0D97}"/>
            </a:ext>
          </a:extLst>
        </xdr:cNvPr>
        <xdr:cNvCxnSpPr/>
      </xdr:nvCxnSpPr>
      <xdr:spPr>
        <a:xfrm>
          <a:off x="1130300" y="67558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5EAEB855-864C-4530-8E79-012DA9E2C1E9}"/>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4649D9B6-52BF-4F1D-9639-13F571E1EFE0}"/>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C35E693C-763E-42E0-8B45-5E9F317E466A}"/>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6DC143FD-193E-41D7-AE72-3F043DDE82C8}"/>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51833</xdr:rowOff>
    </xdr:from>
    <xdr:ext cx="405111" cy="259045"/>
    <xdr:sp macro="" textlink="">
      <xdr:nvSpPr>
        <xdr:cNvPr id="85" name="n_1mainValue【道路】&#10;有形固定資産減価償却率">
          <a:extLst>
            <a:ext uri="{FF2B5EF4-FFF2-40B4-BE49-F238E27FC236}">
              <a16:creationId xmlns:a16="http://schemas.microsoft.com/office/drawing/2014/main" id="{CDCAE20B-77D8-4426-B39D-9A2BEF7E9A76}"/>
            </a:ext>
          </a:extLst>
        </xdr:cNvPr>
        <xdr:cNvSpPr txBox="1"/>
      </xdr:nvSpPr>
      <xdr:spPr>
        <a:xfrm>
          <a:off x="35820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17543</xdr:rowOff>
    </xdr:from>
    <xdr:ext cx="405111" cy="259045"/>
    <xdr:sp macro="" textlink="">
      <xdr:nvSpPr>
        <xdr:cNvPr id="86" name="n_2mainValue【道路】&#10;有形固定資産減価償却率">
          <a:extLst>
            <a:ext uri="{FF2B5EF4-FFF2-40B4-BE49-F238E27FC236}">
              <a16:creationId xmlns:a16="http://schemas.microsoft.com/office/drawing/2014/main" id="{71BA85C6-2AA7-455E-98DA-B657EBE1E835}"/>
            </a:ext>
          </a:extLst>
        </xdr:cNvPr>
        <xdr:cNvSpPr txBox="1"/>
      </xdr:nvSpPr>
      <xdr:spPr>
        <a:xfrm>
          <a:off x="2705744"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20F9F0CF-1ECB-49D5-98C2-DCB64316EA2C}"/>
            </a:ext>
          </a:extLst>
        </xdr:cNvPr>
        <xdr:cNvSpPr txBox="1"/>
      </xdr:nvSpPr>
      <xdr:spPr>
        <a:xfrm>
          <a:off x="1816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F628A6CD-3C9C-4DF2-AD07-2B42BA438F91}"/>
            </a:ext>
          </a:extLst>
        </xdr:cNvPr>
        <xdr:cNvSpPr txBox="1"/>
      </xdr:nvSpPr>
      <xdr:spPr>
        <a:xfrm>
          <a:off x="927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B486F23-C443-4E0C-83AE-C510DA5424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F4802CE-6ED1-4BB9-9559-03285E2D87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7216A7F-F8C6-4148-957A-B4AF5133FC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C6668EC-A7ED-4AD5-B072-C1224EC098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59BCF75-C0C6-4F0A-80EB-0B646BE101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8109DAC-CCAD-4E1E-842A-D5D139DFC91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082DBBA-0E5C-4667-9B00-3DF8F554E0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D09AF49-44AC-479D-8CBE-D981F1A110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E534B51-678C-4350-B71D-3ED22DEC0F6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52AAB35-94D3-48A4-8CC6-21141B0ECD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0B36053-A367-41D5-8D91-E5CAA023F53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826C33EF-2BC6-4C1D-9B90-D9899ED00B9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A79B86B-C49A-43FA-BDB1-4F3EC498CD4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BC9B2E05-EE5A-422D-A1E6-B661585995F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5A857C6-3FDD-4106-9F70-4BD066585BC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F13B1CA8-DCBA-4855-A49C-5454D4DFA74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4FA0410C-188C-40F2-BEF2-4AE11ADA3FB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B865C56E-DEEB-47A7-B355-48BE745F248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F1F1F63-A60E-4204-95B4-F9771B8A41E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B474B68-DD1F-488C-9C05-52F2985DCEA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1BD4FA4E-8E6C-4D13-B62A-65DAF0EE1B7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50EFB198-14CA-48D7-9DBE-2CD00141A5B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481678-EB8F-48FE-9169-3CC6313519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4EE537E-A598-4298-BA4F-5B1D0688CD8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0E09895-7305-4DEC-9482-258AA98D64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96A65D5A-0044-46FC-9ADE-5CBB2E8CB12D}"/>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8BB0243C-A432-4917-AE71-DCB6B25BCF31}"/>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ABE18033-218D-4256-9A06-1B2440FDBFC8}"/>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6DA163FE-AA79-44F0-A753-7ECE72AF5F74}"/>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7AFB252C-D03E-4AA1-AF28-B4B31194733C}"/>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57D6EECC-54A2-4FC7-BDCD-3C7D7BDCC8E7}"/>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4FB3EA2B-95AA-45E1-8BFB-D16BFEE0EB0A}"/>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EDF1F46D-53D7-462C-878A-26C7C141B524}"/>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F8FB9AC7-C519-4BF7-9912-A195D9A8182A}"/>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4E1A9020-B586-4BAD-AE30-1112F6FAA32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24628E7F-2887-4A36-881E-EA7431E90899}"/>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DE2AF8-B05C-4F0D-BA82-70678FB857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7FFDE30-58EB-4AD6-86AF-1C45590277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320945-1F7B-49D5-B71C-5D210F6684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E0528C-BC3A-48AB-87E9-8892EDF574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F7F5616-766D-44B1-A790-3ACC589113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26674</xdr:rowOff>
    </xdr:from>
    <xdr:to>
      <xdr:col>55</xdr:col>
      <xdr:colOff>50800</xdr:colOff>
      <xdr:row>37</xdr:row>
      <xdr:rowOff>128274</xdr:rowOff>
    </xdr:to>
    <xdr:sp macro="" textlink="">
      <xdr:nvSpPr>
        <xdr:cNvPr id="130" name="楕円 129">
          <a:extLst>
            <a:ext uri="{FF2B5EF4-FFF2-40B4-BE49-F238E27FC236}">
              <a16:creationId xmlns:a16="http://schemas.microsoft.com/office/drawing/2014/main" id="{63195560-064C-4499-8BDA-7F669FE9E771}"/>
            </a:ext>
          </a:extLst>
        </xdr:cNvPr>
        <xdr:cNvSpPr/>
      </xdr:nvSpPr>
      <xdr:spPr>
        <a:xfrm>
          <a:off x="10426700" y="63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49551</xdr:rowOff>
    </xdr:from>
    <xdr:ext cx="534377" cy="259045"/>
    <xdr:sp macro="" textlink="">
      <xdr:nvSpPr>
        <xdr:cNvPr id="131" name="【道路】&#10;一人当たり延長該当値テキスト">
          <a:extLst>
            <a:ext uri="{FF2B5EF4-FFF2-40B4-BE49-F238E27FC236}">
              <a16:creationId xmlns:a16="http://schemas.microsoft.com/office/drawing/2014/main" id="{EEC8C813-40AD-413E-8051-8E4D5D878DFF}"/>
            </a:ext>
          </a:extLst>
        </xdr:cNvPr>
        <xdr:cNvSpPr txBox="1"/>
      </xdr:nvSpPr>
      <xdr:spPr>
        <a:xfrm>
          <a:off x="10515600" y="62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37287</xdr:rowOff>
    </xdr:from>
    <xdr:to>
      <xdr:col>50</xdr:col>
      <xdr:colOff>165100</xdr:colOff>
      <xdr:row>37</xdr:row>
      <xdr:rowOff>138887</xdr:rowOff>
    </xdr:to>
    <xdr:sp macro="" textlink="">
      <xdr:nvSpPr>
        <xdr:cNvPr id="132" name="楕円 131">
          <a:extLst>
            <a:ext uri="{FF2B5EF4-FFF2-40B4-BE49-F238E27FC236}">
              <a16:creationId xmlns:a16="http://schemas.microsoft.com/office/drawing/2014/main" id="{C0577190-ADBA-4870-A497-CCE19FE97A14}"/>
            </a:ext>
          </a:extLst>
        </xdr:cNvPr>
        <xdr:cNvSpPr/>
      </xdr:nvSpPr>
      <xdr:spPr>
        <a:xfrm>
          <a:off x="9588500" y="63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77474</xdr:rowOff>
    </xdr:from>
    <xdr:to>
      <xdr:col>55</xdr:col>
      <xdr:colOff>0</xdr:colOff>
      <xdr:row>37</xdr:row>
      <xdr:rowOff>88087</xdr:rowOff>
    </xdr:to>
    <xdr:cxnSp macro="">
      <xdr:nvCxnSpPr>
        <xdr:cNvPr id="133" name="直線コネクタ 132">
          <a:extLst>
            <a:ext uri="{FF2B5EF4-FFF2-40B4-BE49-F238E27FC236}">
              <a16:creationId xmlns:a16="http://schemas.microsoft.com/office/drawing/2014/main" id="{A2760266-1C82-4CA8-987F-B37C4AB77108}"/>
            </a:ext>
          </a:extLst>
        </xdr:cNvPr>
        <xdr:cNvCxnSpPr/>
      </xdr:nvCxnSpPr>
      <xdr:spPr>
        <a:xfrm flipV="1">
          <a:off x="9639300" y="6421124"/>
          <a:ext cx="8382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48293</xdr:rowOff>
    </xdr:from>
    <xdr:to>
      <xdr:col>46</xdr:col>
      <xdr:colOff>38100</xdr:colOff>
      <xdr:row>37</xdr:row>
      <xdr:rowOff>149893</xdr:rowOff>
    </xdr:to>
    <xdr:sp macro="" textlink="">
      <xdr:nvSpPr>
        <xdr:cNvPr id="134" name="楕円 133">
          <a:extLst>
            <a:ext uri="{FF2B5EF4-FFF2-40B4-BE49-F238E27FC236}">
              <a16:creationId xmlns:a16="http://schemas.microsoft.com/office/drawing/2014/main" id="{86147979-C34D-48B3-9930-98BE3A544AD8}"/>
            </a:ext>
          </a:extLst>
        </xdr:cNvPr>
        <xdr:cNvSpPr/>
      </xdr:nvSpPr>
      <xdr:spPr>
        <a:xfrm>
          <a:off x="86995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88087</xdr:rowOff>
    </xdr:from>
    <xdr:to>
      <xdr:col>50</xdr:col>
      <xdr:colOff>114300</xdr:colOff>
      <xdr:row>37</xdr:row>
      <xdr:rowOff>99093</xdr:rowOff>
    </xdr:to>
    <xdr:cxnSp macro="">
      <xdr:nvCxnSpPr>
        <xdr:cNvPr id="135" name="直線コネクタ 134">
          <a:extLst>
            <a:ext uri="{FF2B5EF4-FFF2-40B4-BE49-F238E27FC236}">
              <a16:creationId xmlns:a16="http://schemas.microsoft.com/office/drawing/2014/main" id="{5DFC762B-BA88-4010-BA0F-EF1F74CB3898}"/>
            </a:ext>
          </a:extLst>
        </xdr:cNvPr>
        <xdr:cNvCxnSpPr/>
      </xdr:nvCxnSpPr>
      <xdr:spPr>
        <a:xfrm flipV="1">
          <a:off x="8750300" y="6431737"/>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57861</xdr:rowOff>
    </xdr:from>
    <xdr:to>
      <xdr:col>41</xdr:col>
      <xdr:colOff>101600</xdr:colOff>
      <xdr:row>37</xdr:row>
      <xdr:rowOff>159462</xdr:rowOff>
    </xdr:to>
    <xdr:sp macro="" textlink="">
      <xdr:nvSpPr>
        <xdr:cNvPr id="136" name="楕円 135">
          <a:extLst>
            <a:ext uri="{FF2B5EF4-FFF2-40B4-BE49-F238E27FC236}">
              <a16:creationId xmlns:a16="http://schemas.microsoft.com/office/drawing/2014/main" id="{7427852F-2218-4204-824C-362A70A13C7B}"/>
            </a:ext>
          </a:extLst>
        </xdr:cNvPr>
        <xdr:cNvSpPr/>
      </xdr:nvSpPr>
      <xdr:spPr>
        <a:xfrm>
          <a:off x="7810500" y="640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99093</xdr:rowOff>
    </xdr:from>
    <xdr:to>
      <xdr:col>45</xdr:col>
      <xdr:colOff>177800</xdr:colOff>
      <xdr:row>37</xdr:row>
      <xdr:rowOff>108661</xdr:rowOff>
    </xdr:to>
    <xdr:cxnSp macro="">
      <xdr:nvCxnSpPr>
        <xdr:cNvPr id="137" name="直線コネクタ 136">
          <a:extLst>
            <a:ext uri="{FF2B5EF4-FFF2-40B4-BE49-F238E27FC236}">
              <a16:creationId xmlns:a16="http://schemas.microsoft.com/office/drawing/2014/main" id="{2A8EF3D2-C1F9-44E6-A5EF-E04A184A1FAC}"/>
            </a:ext>
          </a:extLst>
        </xdr:cNvPr>
        <xdr:cNvCxnSpPr/>
      </xdr:nvCxnSpPr>
      <xdr:spPr>
        <a:xfrm flipV="1">
          <a:off x="7861300" y="6442743"/>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57600</xdr:rowOff>
    </xdr:from>
    <xdr:to>
      <xdr:col>36</xdr:col>
      <xdr:colOff>165100</xdr:colOff>
      <xdr:row>38</xdr:row>
      <xdr:rowOff>159200</xdr:rowOff>
    </xdr:to>
    <xdr:sp macro="" textlink="">
      <xdr:nvSpPr>
        <xdr:cNvPr id="138" name="楕円 137">
          <a:extLst>
            <a:ext uri="{FF2B5EF4-FFF2-40B4-BE49-F238E27FC236}">
              <a16:creationId xmlns:a16="http://schemas.microsoft.com/office/drawing/2014/main" id="{DBD119FE-1AF9-470B-B153-AECCC6AFD64D}"/>
            </a:ext>
          </a:extLst>
        </xdr:cNvPr>
        <xdr:cNvSpPr/>
      </xdr:nvSpPr>
      <xdr:spPr>
        <a:xfrm>
          <a:off x="6921500" y="65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108661</xdr:rowOff>
    </xdr:from>
    <xdr:to>
      <xdr:col>41</xdr:col>
      <xdr:colOff>50800</xdr:colOff>
      <xdr:row>38</xdr:row>
      <xdr:rowOff>108400</xdr:rowOff>
    </xdr:to>
    <xdr:cxnSp macro="">
      <xdr:nvCxnSpPr>
        <xdr:cNvPr id="139" name="直線コネクタ 138">
          <a:extLst>
            <a:ext uri="{FF2B5EF4-FFF2-40B4-BE49-F238E27FC236}">
              <a16:creationId xmlns:a16="http://schemas.microsoft.com/office/drawing/2014/main" id="{53350D7F-434D-47EA-8A2D-94FCAE25D948}"/>
            </a:ext>
          </a:extLst>
        </xdr:cNvPr>
        <xdr:cNvCxnSpPr/>
      </xdr:nvCxnSpPr>
      <xdr:spPr>
        <a:xfrm flipV="1">
          <a:off x="6972300" y="6452311"/>
          <a:ext cx="889000" cy="17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3BDD5573-036D-42D0-AF13-7C2D7145D003}"/>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DF709EDF-1407-407A-9D7F-D35F9CFE5D2E}"/>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A2CA9FC3-CE48-43E9-B55D-87020C66162F}"/>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3CAD75F3-CC44-4100-8103-02C85243A98A}"/>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155414</xdr:rowOff>
    </xdr:from>
    <xdr:ext cx="534377" cy="259045"/>
    <xdr:sp macro="" textlink="">
      <xdr:nvSpPr>
        <xdr:cNvPr id="144" name="n_1mainValue【道路】&#10;一人当たり延長">
          <a:extLst>
            <a:ext uri="{FF2B5EF4-FFF2-40B4-BE49-F238E27FC236}">
              <a16:creationId xmlns:a16="http://schemas.microsoft.com/office/drawing/2014/main" id="{95A23921-C02F-44A8-898B-E136DFA3EE4E}"/>
            </a:ext>
          </a:extLst>
        </xdr:cNvPr>
        <xdr:cNvSpPr txBox="1"/>
      </xdr:nvSpPr>
      <xdr:spPr>
        <a:xfrm>
          <a:off x="9359411" y="61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166420</xdr:rowOff>
    </xdr:from>
    <xdr:ext cx="534377" cy="259045"/>
    <xdr:sp macro="" textlink="">
      <xdr:nvSpPr>
        <xdr:cNvPr id="145" name="n_2mainValue【道路】&#10;一人当たり延長">
          <a:extLst>
            <a:ext uri="{FF2B5EF4-FFF2-40B4-BE49-F238E27FC236}">
              <a16:creationId xmlns:a16="http://schemas.microsoft.com/office/drawing/2014/main" id="{FF7F1112-6CE8-4580-9A67-7F12D892658F}"/>
            </a:ext>
          </a:extLst>
        </xdr:cNvPr>
        <xdr:cNvSpPr txBox="1"/>
      </xdr:nvSpPr>
      <xdr:spPr>
        <a:xfrm>
          <a:off x="8483111" y="61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4538</xdr:rowOff>
    </xdr:from>
    <xdr:ext cx="534377" cy="259045"/>
    <xdr:sp macro="" textlink="">
      <xdr:nvSpPr>
        <xdr:cNvPr id="146" name="n_3mainValue【道路】&#10;一人当たり延長">
          <a:extLst>
            <a:ext uri="{FF2B5EF4-FFF2-40B4-BE49-F238E27FC236}">
              <a16:creationId xmlns:a16="http://schemas.microsoft.com/office/drawing/2014/main" id="{D59D47F3-3366-4BE8-91A2-CDB68B230783}"/>
            </a:ext>
          </a:extLst>
        </xdr:cNvPr>
        <xdr:cNvSpPr txBox="1"/>
      </xdr:nvSpPr>
      <xdr:spPr>
        <a:xfrm>
          <a:off x="7594111" y="6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4277</xdr:rowOff>
    </xdr:from>
    <xdr:ext cx="534377" cy="259045"/>
    <xdr:sp macro="" textlink="">
      <xdr:nvSpPr>
        <xdr:cNvPr id="147" name="n_4mainValue【道路】&#10;一人当たり延長">
          <a:extLst>
            <a:ext uri="{FF2B5EF4-FFF2-40B4-BE49-F238E27FC236}">
              <a16:creationId xmlns:a16="http://schemas.microsoft.com/office/drawing/2014/main" id="{88DC5723-C192-41B1-BDBB-177B8C1BFDDA}"/>
            </a:ext>
          </a:extLst>
        </xdr:cNvPr>
        <xdr:cNvSpPr txBox="1"/>
      </xdr:nvSpPr>
      <xdr:spPr>
        <a:xfrm>
          <a:off x="6705111" y="63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3094C93-A333-434A-B4A3-A556521A45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2E5B74-09FC-4D46-BD49-37A370C035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320EC5C-F5A5-497D-8ED5-201393F82D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30CEA55-7577-48DD-A6E6-0FB73877FF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C27EE45-1A55-458A-A7AC-6285ACF4E61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630C56E-140D-421B-8B32-6ED8533693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F04A518-D38A-48FB-B1DC-0408A2EC57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514C9F1-EF05-499E-AF5E-3945EFF9F39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8C2C4AC-3F80-4D32-888C-00FDF6E914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CA3A599-69ED-4C95-BD2B-8957B05B10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C1DCD4B-A9E7-4914-9971-6CEF62E067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9D966B5-BC24-453D-ABE2-27DF54A9D73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4AD6598B-710F-4B47-90E3-D387781036C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D1CD36C-25CA-4F9D-9207-E2DF8A1F03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9201DBA-30D5-41EC-8947-34A1888ACF9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0949D50-CF01-4295-BFBB-F4C65BA397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0DA2E7B-5674-4765-8041-8D1F1D05B9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07996F2-E0F5-489A-A35A-BB94C5B7647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E680DBA-9F9A-4337-A756-3EFA69A1117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8E82353-3DA0-4C64-8DF1-E8AED252434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449882D5-2526-4525-9757-7CA4086BC84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E21CCDA-4EBD-4FC2-B117-430065DC16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1E97169-4B8A-477D-8CD9-361CCA2002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58</xdr:row>
      <xdr:rowOff>99060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30CB016F-F849-4857-815C-F3105E186D8C}"/>
            </a:ext>
          </a:extLst>
        </xdr:cNvPr>
        <xdr:cNvCxnSpPr/>
      </xdr:nvCxnSpPr>
      <xdr:spPr>
        <a:xfrm flipV="1">
          <a:off x="4634865" y="1004316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69B756A-6C81-44B7-8290-120361D31E9B}"/>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45C98326-CF81-47AA-AD9F-9D87B2E945B1}"/>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45737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A414644C-2266-4E8F-BEF1-8F58A4AA20C5}"/>
            </a:ext>
          </a:extLst>
        </xdr:cNvPr>
        <xdr:cNvSpPr txBox="1"/>
      </xdr:nvSpPr>
      <xdr:spPr>
        <a:xfrm>
          <a:off x="4673600"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99060</xdr:rowOff>
    </xdr:from>
    <xdr:to>
      <xdr:col>24</xdr:col>
      <xdr:colOff>152400</xdr:colOff>
      <xdr:row>58</xdr:row>
      <xdr:rowOff>99060</xdr:rowOff>
    </xdr:to>
    <xdr:cxnSp macro="">
      <xdr:nvCxnSpPr>
        <xdr:cNvPr id="175" name="直線コネクタ 174">
          <a:extLst>
            <a:ext uri="{FF2B5EF4-FFF2-40B4-BE49-F238E27FC236}">
              <a16:creationId xmlns:a16="http://schemas.microsoft.com/office/drawing/2014/main" id="{6A8FBC67-071A-434F-A6D3-32215EF696C5}"/>
            </a:ext>
          </a:extLst>
        </xdr:cNvPr>
        <xdr:cNvCxnSpPr/>
      </xdr:nvCxnSpPr>
      <xdr:spPr>
        <a:xfrm>
          <a:off x="4546600" y="1004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106697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05EF006-5F32-4821-8A9B-155DC42F7524}"/>
            </a:ext>
          </a:extLst>
        </xdr:cNvPr>
        <xdr:cNvSpPr txBox="1"/>
      </xdr:nvSpPr>
      <xdr:spPr>
        <a:xfrm>
          <a:off x="4673600" y="10736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128270</xdr:rowOff>
    </xdr:from>
    <xdr:to>
      <xdr:col>24</xdr:col>
      <xdr:colOff>114300</xdr:colOff>
      <xdr:row>63</xdr:row>
      <xdr:rowOff>58420</xdr:rowOff>
    </xdr:to>
    <xdr:sp macro="" textlink="">
      <xdr:nvSpPr>
        <xdr:cNvPr id="177" name="フローチャート: 判断 176">
          <a:extLst>
            <a:ext uri="{FF2B5EF4-FFF2-40B4-BE49-F238E27FC236}">
              <a16:creationId xmlns:a16="http://schemas.microsoft.com/office/drawing/2014/main" id="{53B94C9A-A8F8-4DB4-8D9D-30098929EE66}"/>
            </a:ext>
          </a:extLst>
        </xdr:cNvPr>
        <xdr:cNvSpPr/>
      </xdr:nvSpPr>
      <xdr:spPr>
        <a:xfrm>
          <a:off x="45847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107315</xdr:rowOff>
    </xdr:from>
    <xdr:to>
      <xdr:col>20</xdr:col>
      <xdr:colOff>38100</xdr:colOff>
      <xdr:row>63</xdr:row>
      <xdr:rowOff>37465</xdr:rowOff>
    </xdr:to>
    <xdr:sp macro="" textlink="">
      <xdr:nvSpPr>
        <xdr:cNvPr id="178" name="フローチャート: 判断 177">
          <a:extLst>
            <a:ext uri="{FF2B5EF4-FFF2-40B4-BE49-F238E27FC236}">
              <a16:creationId xmlns:a16="http://schemas.microsoft.com/office/drawing/2014/main" id="{093C237A-3A05-4B28-BE8E-23D643D70163}"/>
            </a:ext>
          </a:extLst>
        </xdr:cNvPr>
        <xdr:cNvSpPr/>
      </xdr:nvSpPr>
      <xdr:spPr>
        <a:xfrm>
          <a:off x="3746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84455</xdr:rowOff>
    </xdr:from>
    <xdr:to>
      <xdr:col>15</xdr:col>
      <xdr:colOff>101600</xdr:colOff>
      <xdr:row>63</xdr:row>
      <xdr:rowOff>14605</xdr:rowOff>
    </xdr:to>
    <xdr:sp macro="" textlink="">
      <xdr:nvSpPr>
        <xdr:cNvPr id="179" name="フローチャート: 判断 178">
          <a:extLst>
            <a:ext uri="{FF2B5EF4-FFF2-40B4-BE49-F238E27FC236}">
              <a16:creationId xmlns:a16="http://schemas.microsoft.com/office/drawing/2014/main" id="{1523E985-EE9D-4AFC-B896-393BC7951171}"/>
            </a:ext>
          </a:extLst>
        </xdr:cNvPr>
        <xdr:cNvSpPr/>
      </xdr:nvSpPr>
      <xdr:spPr>
        <a:xfrm>
          <a:off x="28575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48260</xdr:rowOff>
    </xdr:from>
    <xdr:to>
      <xdr:col>10</xdr:col>
      <xdr:colOff>165100</xdr:colOff>
      <xdr:row>62</xdr:row>
      <xdr:rowOff>149860</xdr:rowOff>
    </xdr:to>
    <xdr:sp macro="" textlink="">
      <xdr:nvSpPr>
        <xdr:cNvPr id="180" name="フローチャート: 判断 179">
          <a:extLst>
            <a:ext uri="{FF2B5EF4-FFF2-40B4-BE49-F238E27FC236}">
              <a16:creationId xmlns:a16="http://schemas.microsoft.com/office/drawing/2014/main" id="{67846A70-BAF5-4881-A6EF-55AD5A716F84}"/>
            </a:ext>
          </a:extLst>
        </xdr:cNvPr>
        <xdr:cNvSpPr/>
      </xdr:nvSpPr>
      <xdr:spPr>
        <a:xfrm>
          <a:off x="196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13970</xdr:rowOff>
    </xdr:from>
    <xdr:to>
      <xdr:col>6</xdr:col>
      <xdr:colOff>38100</xdr:colOff>
      <xdr:row>62</xdr:row>
      <xdr:rowOff>115570</xdr:rowOff>
    </xdr:to>
    <xdr:sp macro="" textlink="">
      <xdr:nvSpPr>
        <xdr:cNvPr id="181" name="フローチャート: 判断 180">
          <a:extLst>
            <a:ext uri="{FF2B5EF4-FFF2-40B4-BE49-F238E27FC236}">
              <a16:creationId xmlns:a16="http://schemas.microsoft.com/office/drawing/2014/main" id="{EB6C97EC-DFAC-46E0-9EEC-900A500AC121}"/>
            </a:ext>
          </a:extLst>
        </xdr:cNvPr>
        <xdr:cNvSpPr/>
      </xdr:nvSpPr>
      <xdr:spPr>
        <a:xfrm>
          <a:off x="107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BA9569B-DC83-4B15-99BA-C7A99EE505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D7E52C-54A7-425C-B30A-2D19E5578B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07398F-A3CB-4A48-B7D3-C097EA0875D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478F85-56A3-4031-9F22-73AD6F12BC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D6EDFF-0964-4F01-A304-236A528960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170180</xdr:rowOff>
    </xdr:from>
    <xdr:to>
      <xdr:col>24</xdr:col>
      <xdr:colOff>114300</xdr:colOff>
      <xdr:row>61</xdr:row>
      <xdr:rowOff>100330</xdr:rowOff>
    </xdr:to>
    <xdr:sp macro="" textlink="">
      <xdr:nvSpPr>
        <xdr:cNvPr id="187" name="楕円 186">
          <a:extLst>
            <a:ext uri="{FF2B5EF4-FFF2-40B4-BE49-F238E27FC236}">
              <a16:creationId xmlns:a16="http://schemas.microsoft.com/office/drawing/2014/main" id="{FD8B8824-77F1-47EE-84AE-67B5936EBB1E}"/>
            </a:ext>
          </a:extLst>
        </xdr:cNvPr>
        <xdr:cNvSpPr/>
      </xdr:nvSpPr>
      <xdr:spPr>
        <a:xfrm>
          <a:off x="4584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21607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F062460-A410-45EF-802E-9ACB6EFC3907}"/>
            </a:ext>
          </a:extLst>
        </xdr:cNvPr>
        <xdr:cNvSpPr txBox="1"/>
      </xdr:nvSpPr>
      <xdr:spPr>
        <a:xfrm>
          <a:off x="4673600"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a:extLst>
            <a:ext uri="{FF2B5EF4-FFF2-40B4-BE49-F238E27FC236}">
              <a16:creationId xmlns:a16="http://schemas.microsoft.com/office/drawing/2014/main" id="{1757D294-24C4-4ED3-89A6-B622E001003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49530</xdr:rowOff>
    </xdr:to>
    <xdr:cxnSp macro="">
      <xdr:nvCxnSpPr>
        <xdr:cNvPr id="190" name="直線コネクタ 189">
          <a:extLst>
            <a:ext uri="{FF2B5EF4-FFF2-40B4-BE49-F238E27FC236}">
              <a16:creationId xmlns:a16="http://schemas.microsoft.com/office/drawing/2014/main" id="{610FB0D3-4500-4A15-91A5-7C4BBD6702B9}"/>
            </a:ext>
          </a:extLst>
        </xdr:cNvPr>
        <xdr:cNvCxnSpPr/>
      </xdr:nvCxnSpPr>
      <xdr:spPr>
        <a:xfrm>
          <a:off x="3797300" y="10492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191" name="楕円 190">
          <a:extLst>
            <a:ext uri="{FF2B5EF4-FFF2-40B4-BE49-F238E27FC236}">
              <a16:creationId xmlns:a16="http://schemas.microsoft.com/office/drawing/2014/main" id="{7942668C-25EA-45FF-8F6C-E0523D5EA980}"/>
            </a:ext>
          </a:extLst>
        </xdr:cNvPr>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34290</xdr:rowOff>
    </xdr:to>
    <xdr:cxnSp macro="">
      <xdr:nvCxnSpPr>
        <xdr:cNvPr id="192" name="直線コネクタ 191">
          <a:extLst>
            <a:ext uri="{FF2B5EF4-FFF2-40B4-BE49-F238E27FC236}">
              <a16:creationId xmlns:a16="http://schemas.microsoft.com/office/drawing/2014/main" id="{A1CE6A14-4710-4856-AC51-0B2224DB42F7}"/>
            </a:ext>
          </a:extLst>
        </xdr:cNvPr>
        <xdr:cNvCxnSpPr/>
      </xdr:nvCxnSpPr>
      <xdr:spPr>
        <a:xfrm>
          <a:off x="2908300" y="104679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3" name="楕円 192">
          <a:extLst>
            <a:ext uri="{FF2B5EF4-FFF2-40B4-BE49-F238E27FC236}">
              <a16:creationId xmlns:a16="http://schemas.microsoft.com/office/drawing/2014/main" id="{30DFDB05-1FEF-4FDD-B4CD-2D81F4F37525}"/>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11430</xdr:rowOff>
    </xdr:to>
    <xdr:cxnSp macro="">
      <xdr:nvCxnSpPr>
        <xdr:cNvPr id="194" name="直線コネクタ 193">
          <a:extLst>
            <a:ext uri="{FF2B5EF4-FFF2-40B4-BE49-F238E27FC236}">
              <a16:creationId xmlns:a16="http://schemas.microsoft.com/office/drawing/2014/main" id="{CB301AD7-BD92-4D1F-9A9E-B0EAEAB0300E}"/>
            </a:ext>
          </a:extLst>
        </xdr:cNvPr>
        <xdr:cNvCxnSpPr/>
      </xdr:nvCxnSpPr>
      <xdr:spPr>
        <a:xfrm flipV="1">
          <a:off x="2019300" y="10467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141605</xdr:rowOff>
    </xdr:from>
    <xdr:to>
      <xdr:col>6</xdr:col>
      <xdr:colOff>38100</xdr:colOff>
      <xdr:row>56</xdr:row>
      <xdr:rowOff>71755</xdr:rowOff>
    </xdr:to>
    <xdr:sp macro="" textlink="">
      <xdr:nvSpPr>
        <xdr:cNvPr id="195" name="楕円 194">
          <a:extLst>
            <a:ext uri="{FF2B5EF4-FFF2-40B4-BE49-F238E27FC236}">
              <a16:creationId xmlns:a16="http://schemas.microsoft.com/office/drawing/2014/main" id="{BF3F4510-1414-4BD0-8C37-2C9A4EFC9562}"/>
            </a:ext>
          </a:extLst>
        </xdr:cNvPr>
        <xdr:cNvSpPr/>
      </xdr:nvSpPr>
      <xdr:spPr>
        <a:xfrm>
          <a:off x="1079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20955</xdr:rowOff>
    </xdr:from>
    <xdr:to>
      <xdr:col>10</xdr:col>
      <xdr:colOff>114300</xdr:colOff>
      <xdr:row>61</xdr:row>
      <xdr:rowOff>11430</xdr:rowOff>
    </xdr:to>
    <xdr:cxnSp macro="">
      <xdr:nvCxnSpPr>
        <xdr:cNvPr id="196" name="直線コネクタ 195">
          <a:extLst>
            <a:ext uri="{FF2B5EF4-FFF2-40B4-BE49-F238E27FC236}">
              <a16:creationId xmlns:a16="http://schemas.microsoft.com/office/drawing/2014/main" id="{3934F400-AC4A-4AF4-B311-D14ADCF88351}"/>
            </a:ext>
          </a:extLst>
        </xdr:cNvPr>
        <xdr:cNvCxnSpPr/>
      </xdr:nvCxnSpPr>
      <xdr:spPr>
        <a:xfrm>
          <a:off x="1130300" y="9622155"/>
          <a:ext cx="889000" cy="84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28592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1DC4D4F-DF03-4D46-A87E-74095B75490D}"/>
            </a:ext>
          </a:extLst>
        </xdr:cNvPr>
        <xdr:cNvSpPr txBox="1"/>
      </xdr:nvSpPr>
      <xdr:spPr>
        <a:xfrm>
          <a:off x="35820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5732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38A5305-A2B0-44A1-8972-264D3ABBA92A}"/>
            </a:ext>
          </a:extLst>
        </xdr:cNvPr>
        <xdr:cNvSpPr txBox="1"/>
      </xdr:nvSpPr>
      <xdr:spPr>
        <a:xfrm>
          <a:off x="2705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140987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1AA15A5-DA15-4F9B-9C24-4A1C3F5F9073}"/>
            </a:ext>
          </a:extLst>
        </xdr:cNvPr>
        <xdr:cNvSpPr txBox="1"/>
      </xdr:nvSpPr>
      <xdr:spPr>
        <a:xfrm>
          <a:off x="1816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106697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A44F307-14A3-480E-99FA-7C4F355F3810}"/>
            </a:ext>
          </a:extLst>
        </xdr:cNvPr>
        <xdr:cNvSpPr txBox="1"/>
      </xdr:nvSpPr>
      <xdr:spPr>
        <a:xfrm>
          <a:off x="927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101617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68DEF09-5C7A-4CCC-94F9-0F6CC0B58E83}"/>
            </a:ext>
          </a:extLst>
        </xdr:cNvPr>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76852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77BEF04-29B0-4DD8-8735-70259298B693}"/>
            </a:ext>
          </a:extLst>
        </xdr:cNvPr>
        <xdr:cNvSpPr txBox="1"/>
      </xdr:nvSpPr>
      <xdr:spPr>
        <a:xfrm>
          <a:off x="2705744" y="1019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F8F2ABC-ED6F-4AEF-A724-1E9FCF92DD2E}"/>
            </a:ext>
          </a:extLst>
        </xdr:cNvPr>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88282</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55E8035F-AD41-4365-A53B-F68F2026D184}"/>
            </a:ext>
          </a:extLst>
        </xdr:cNvPr>
        <xdr:cNvSpPr txBox="1"/>
      </xdr:nvSpPr>
      <xdr:spPr>
        <a:xfrm>
          <a:off x="960061" y="9346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140012D-373B-454A-A219-30A3666F7B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8140A73-5DE6-4B7F-9CA6-6CED840D19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9F60C1-807A-4ED4-8E16-03B8BC71DF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405BDC0-2FA1-4C88-B7FE-2CB17B008B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0EC3A4-DF92-444B-940D-37AFFF4D10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945EC7D-9725-4F16-803C-D4D6889887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8112C67-573F-4C41-A384-4D27FB20F13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2F14C62-A578-4A5B-BC14-82421EFE28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98A9310-A25F-49E6-BEEA-FD8C68F098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769F9FA-A977-47A9-B112-173FDDBE83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D7731D8-04D0-42E2-B469-6FD0470EA6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8AEF31A-B024-447B-977C-AEB456E31A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7442190-F1F3-49E8-9319-44AAB11C13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C4C62CF9-87A1-4213-B65F-A4A4B4A662F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729021B-63EF-4FFE-A3F9-D2968CD1825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3DFC58A-4CDA-4158-A383-09B680BB803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2F322AC-2C09-4121-B4B8-708BD5B5CE1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D5684C01-63DB-4C01-A611-A17BCEE99B9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A2A2DF2-08C0-40C8-BEF7-D91FF23DEB5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51AE5D0-F954-4C74-82C0-616F42F883A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BCEDEFA-EC74-456C-A25F-3FFE19F1B9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CA13BF1-1100-446E-B5B8-E86C199FBAE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65910BC-6AC5-4690-AAA4-89C78087BCD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8" name="直線コネクタ 227">
          <a:extLst>
            <a:ext uri="{FF2B5EF4-FFF2-40B4-BE49-F238E27FC236}">
              <a16:creationId xmlns:a16="http://schemas.microsoft.com/office/drawing/2014/main" id="{B79CEEAD-8C78-4BB6-8FD8-C7104BC5C395}"/>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CECD43A-0F8A-4D10-87BC-12495E12C9C9}"/>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30" name="直線コネクタ 229">
          <a:extLst>
            <a:ext uri="{FF2B5EF4-FFF2-40B4-BE49-F238E27FC236}">
              <a16:creationId xmlns:a16="http://schemas.microsoft.com/office/drawing/2014/main" id="{2C1B39B3-7933-4116-91A7-253001E53F1E}"/>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F456EA2-1C17-4E68-A526-ADF8C80261B5}"/>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2" name="直線コネクタ 231">
          <a:extLst>
            <a:ext uri="{FF2B5EF4-FFF2-40B4-BE49-F238E27FC236}">
              <a16:creationId xmlns:a16="http://schemas.microsoft.com/office/drawing/2014/main" id="{3A383E89-F898-4AEC-AE66-FD4C6C797361}"/>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0074BFA-1854-4FA5-B43C-B1DF2C518259}"/>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4" name="フローチャート: 判断 233">
          <a:extLst>
            <a:ext uri="{FF2B5EF4-FFF2-40B4-BE49-F238E27FC236}">
              <a16:creationId xmlns:a16="http://schemas.microsoft.com/office/drawing/2014/main" id="{BC3E43EB-758C-44AD-A825-E574DD0A1511}"/>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5" name="フローチャート: 判断 234">
          <a:extLst>
            <a:ext uri="{FF2B5EF4-FFF2-40B4-BE49-F238E27FC236}">
              <a16:creationId xmlns:a16="http://schemas.microsoft.com/office/drawing/2014/main" id="{641E29E9-471C-4B80-843E-EE5F7CAC679C}"/>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6" name="フローチャート: 判断 235">
          <a:extLst>
            <a:ext uri="{FF2B5EF4-FFF2-40B4-BE49-F238E27FC236}">
              <a16:creationId xmlns:a16="http://schemas.microsoft.com/office/drawing/2014/main" id="{F983595B-D1B0-4525-909B-EEE14A3F9AAD}"/>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7" name="フローチャート: 判断 236">
          <a:extLst>
            <a:ext uri="{FF2B5EF4-FFF2-40B4-BE49-F238E27FC236}">
              <a16:creationId xmlns:a16="http://schemas.microsoft.com/office/drawing/2014/main" id="{6132F79F-6E85-45E4-9618-6744B4D7F17B}"/>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8" name="フローチャート: 判断 237">
          <a:extLst>
            <a:ext uri="{FF2B5EF4-FFF2-40B4-BE49-F238E27FC236}">
              <a16:creationId xmlns:a16="http://schemas.microsoft.com/office/drawing/2014/main" id="{FFF56748-3420-4085-8A6D-D9D52BAB8DC4}"/>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106A09A-0C16-4749-AB04-CA9D4C0C43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F6EC58-DEB1-45CF-B659-2EC8A33646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9C0A30-6BCA-4F94-A4A9-5C777523E2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5E9A1D-364C-4B85-B7D3-36FBF97412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E3E208F-DD3E-4EA5-9675-CC60116CE3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133596</xdr:rowOff>
    </xdr:from>
    <xdr:to>
      <xdr:col>55</xdr:col>
      <xdr:colOff>50800</xdr:colOff>
      <xdr:row>64</xdr:row>
      <xdr:rowOff>63746</xdr:rowOff>
    </xdr:to>
    <xdr:sp macro="" textlink="">
      <xdr:nvSpPr>
        <xdr:cNvPr id="244" name="楕円 243">
          <a:extLst>
            <a:ext uri="{FF2B5EF4-FFF2-40B4-BE49-F238E27FC236}">
              <a16:creationId xmlns:a16="http://schemas.microsoft.com/office/drawing/2014/main" id="{CC3E8208-609B-4D55-A3F0-A5DAE57C2F3E}"/>
            </a:ext>
          </a:extLst>
        </xdr:cNvPr>
        <xdr:cNvSpPr/>
      </xdr:nvSpPr>
      <xdr:spPr>
        <a:xfrm>
          <a:off x="10426700" y="109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48523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04245A5-F13C-4631-8B1F-E695B7E2F5BB}"/>
            </a:ext>
          </a:extLst>
        </xdr:cNvPr>
        <xdr:cNvSpPr txBox="1"/>
      </xdr:nvSpPr>
      <xdr:spPr>
        <a:xfrm>
          <a:off x="10515600" y="1084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135319</xdr:rowOff>
    </xdr:from>
    <xdr:to>
      <xdr:col>50</xdr:col>
      <xdr:colOff>165100</xdr:colOff>
      <xdr:row>64</xdr:row>
      <xdr:rowOff>65469</xdr:rowOff>
    </xdr:to>
    <xdr:sp macro="" textlink="">
      <xdr:nvSpPr>
        <xdr:cNvPr id="246" name="楕円 245">
          <a:extLst>
            <a:ext uri="{FF2B5EF4-FFF2-40B4-BE49-F238E27FC236}">
              <a16:creationId xmlns:a16="http://schemas.microsoft.com/office/drawing/2014/main" id="{12763E45-F9E8-4E2D-9B5D-5E817EE141CD}"/>
            </a:ext>
          </a:extLst>
        </xdr:cNvPr>
        <xdr:cNvSpPr/>
      </xdr:nvSpPr>
      <xdr:spPr>
        <a:xfrm>
          <a:off x="9588500" y="109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12946</xdr:rowOff>
    </xdr:from>
    <xdr:to>
      <xdr:col>55</xdr:col>
      <xdr:colOff>0</xdr:colOff>
      <xdr:row>64</xdr:row>
      <xdr:rowOff>14669</xdr:rowOff>
    </xdr:to>
    <xdr:cxnSp macro="">
      <xdr:nvCxnSpPr>
        <xdr:cNvPr id="247" name="直線コネクタ 246">
          <a:extLst>
            <a:ext uri="{FF2B5EF4-FFF2-40B4-BE49-F238E27FC236}">
              <a16:creationId xmlns:a16="http://schemas.microsoft.com/office/drawing/2014/main" id="{6A4F28FE-5698-45B7-B58E-2ACF1EE5ECCA}"/>
            </a:ext>
          </a:extLst>
        </xdr:cNvPr>
        <xdr:cNvCxnSpPr/>
      </xdr:nvCxnSpPr>
      <xdr:spPr>
        <a:xfrm flipV="1">
          <a:off x="9639300" y="10985746"/>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136411</xdr:rowOff>
    </xdr:from>
    <xdr:to>
      <xdr:col>46</xdr:col>
      <xdr:colOff>38100</xdr:colOff>
      <xdr:row>64</xdr:row>
      <xdr:rowOff>66561</xdr:rowOff>
    </xdr:to>
    <xdr:sp macro="" textlink="">
      <xdr:nvSpPr>
        <xdr:cNvPr id="248" name="楕円 247">
          <a:extLst>
            <a:ext uri="{FF2B5EF4-FFF2-40B4-BE49-F238E27FC236}">
              <a16:creationId xmlns:a16="http://schemas.microsoft.com/office/drawing/2014/main" id="{EB5D1C4E-3C81-4D0D-B51E-6BBC2A123CA4}"/>
            </a:ext>
          </a:extLst>
        </xdr:cNvPr>
        <xdr:cNvSpPr/>
      </xdr:nvSpPr>
      <xdr:spPr>
        <a:xfrm>
          <a:off x="8699500" y="109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14669</xdr:rowOff>
    </xdr:from>
    <xdr:to>
      <xdr:col>50</xdr:col>
      <xdr:colOff>114300</xdr:colOff>
      <xdr:row>64</xdr:row>
      <xdr:rowOff>15761</xdr:rowOff>
    </xdr:to>
    <xdr:cxnSp macro="">
      <xdr:nvCxnSpPr>
        <xdr:cNvPr id="249" name="直線コネクタ 248">
          <a:extLst>
            <a:ext uri="{FF2B5EF4-FFF2-40B4-BE49-F238E27FC236}">
              <a16:creationId xmlns:a16="http://schemas.microsoft.com/office/drawing/2014/main" id="{FD670344-1402-48D5-AB3A-4D0054F510F8}"/>
            </a:ext>
          </a:extLst>
        </xdr:cNvPr>
        <xdr:cNvCxnSpPr/>
      </xdr:nvCxnSpPr>
      <xdr:spPr>
        <a:xfrm flipV="1">
          <a:off x="8750300" y="10987469"/>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137204</xdr:rowOff>
    </xdr:from>
    <xdr:to>
      <xdr:col>41</xdr:col>
      <xdr:colOff>101600</xdr:colOff>
      <xdr:row>64</xdr:row>
      <xdr:rowOff>67354</xdr:rowOff>
    </xdr:to>
    <xdr:sp macro="" textlink="">
      <xdr:nvSpPr>
        <xdr:cNvPr id="250" name="楕円 249">
          <a:extLst>
            <a:ext uri="{FF2B5EF4-FFF2-40B4-BE49-F238E27FC236}">
              <a16:creationId xmlns:a16="http://schemas.microsoft.com/office/drawing/2014/main" id="{93FF7B9C-1DEA-45AC-B631-7B995AC91968}"/>
            </a:ext>
          </a:extLst>
        </xdr:cNvPr>
        <xdr:cNvSpPr/>
      </xdr:nvSpPr>
      <xdr:spPr>
        <a:xfrm>
          <a:off x="7810500" y="109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15761</xdr:rowOff>
    </xdr:from>
    <xdr:to>
      <xdr:col>45</xdr:col>
      <xdr:colOff>177800</xdr:colOff>
      <xdr:row>64</xdr:row>
      <xdr:rowOff>16554</xdr:rowOff>
    </xdr:to>
    <xdr:cxnSp macro="">
      <xdr:nvCxnSpPr>
        <xdr:cNvPr id="251" name="直線コネクタ 250">
          <a:extLst>
            <a:ext uri="{FF2B5EF4-FFF2-40B4-BE49-F238E27FC236}">
              <a16:creationId xmlns:a16="http://schemas.microsoft.com/office/drawing/2014/main" id="{23FE72DE-A840-4B82-B288-EB0F4385491E}"/>
            </a:ext>
          </a:extLst>
        </xdr:cNvPr>
        <xdr:cNvCxnSpPr/>
      </xdr:nvCxnSpPr>
      <xdr:spPr>
        <a:xfrm flipV="1">
          <a:off x="7861300" y="10988561"/>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25315</xdr:rowOff>
    </xdr:from>
    <xdr:to>
      <xdr:col>36</xdr:col>
      <xdr:colOff>165100</xdr:colOff>
      <xdr:row>64</xdr:row>
      <xdr:rowOff>126915</xdr:rowOff>
    </xdr:to>
    <xdr:sp macro="" textlink="">
      <xdr:nvSpPr>
        <xdr:cNvPr id="252" name="楕円 251">
          <a:extLst>
            <a:ext uri="{FF2B5EF4-FFF2-40B4-BE49-F238E27FC236}">
              <a16:creationId xmlns:a16="http://schemas.microsoft.com/office/drawing/2014/main" id="{9EE5020B-64A2-40E9-96B5-540E0E0B8625}"/>
            </a:ext>
          </a:extLst>
        </xdr:cNvPr>
        <xdr:cNvSpPr/>
      </xdr:nvSpPr>
      <xdr:spPr>
        <a:xfrm>
          <a:off x="6921500" y="10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16554</xdr:rowOff>
    </xdr:from>
    <xdr:to>
      <xdr:col>41</xdr:col>
      <xdr:colOff>50800</xdr:colOff>
      <xdr:row>64</xdr:row>
      <xdr:rowOff>76115</xdr:rowOff>
    </xdr:to>
    <xdr:cxnSp macro="">
      <xdr:nvCxnSpPr>
        <xdr:cNvPr id="253" name="直線コネクタ 252">
          <a:extLst>
            <a:ext uri="{FF2B5EF4-FFF2-40B4-BE49-F238E27FC236}">
              <a16:creationId xmlns:a16="http://schemas.microsoft.com/office/drawing/2014/main" id="{4D6F7835-243B-466B-9314-C76C224C4CD8}"/>
            </a:ext>
          </a:extLst>
        </xdr:cNvPr>
        <xdr:cNvCxnSpPr/>
      </xdr:nvCxnSpPr>
      <xdr:spPr>
        <a:xfrm flipV="1">
          <a:off x="6972300" y="10989354"/>
          <a:ext cx="889000" cy="5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308F851-2AEA-49F4-B5D4-CC7F7B7A146B}"/>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DFD4A0E-F189-4E89-90AD-EE7A25D8BFCF}"/>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152F65A-21E9-4457-B4A6-2DD0122E7DB4}"/>
            </a:ext>
          </a:extLst>
        </xdr:cNvPr>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D15DAFB-FD18-4D28-A698-2B80DC3DFA78}"/>
            </a:ext>
          </a:extLst>
        </xdr:cNvPr>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56596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76B1AEB2-FC56-4CCD-A084-DAEF0B7CEE37}"/>
            </a:ext>
          </a:extLst>
        </xdr:cNvPr>
        <xdr:cNvSpPr txBox="1"/>
      </xdr:nvSpPr>
      <xdr:spPr>
        <a:xfrm>
          <a:off x="9327095" y="110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57688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AE35FE2-D7D8-436D-87F2-EB43A2F4109F}"/>
            </a:ext>
          </a:extLst>
        </xdr:cNvPr>
        <xdr:cNvSpPr txBox="1"/>
      </xdr:nvSpPr>
      <xdr:spPr>
        <a:xfrm>
          <a:off x="8450795" y="1103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58481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1035993-D632-4FCA-BD37-99388CED2DFE}"/>
            </a:ext>
          </a:extLst>
        </xdr:cNvPr>
        <xdr:cNvSpPr txBox="1"/>
      </xdr:nvSpPr>
      <xdr:spPr>
        <a:xfrm>
          <a:off x="7561795" y="1103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118042</xdr:rowOff>
    </xdr:from>
    <xdr:ext cx="378565" cy="259045"/>
    <xdr:sp macro="" textlink="">
      <xdr:nvSpPr>
        <xdr:cNvPr id="261" name="n_4mainValue【橋りょう・トンネル】&#10;一人当たり有形固定資産（償却資産）額">
          <a:extLst>
            <a:ext uri="{FF2B5EF4-FFF2-40B4-BE49-F238E27FC236}">
              <a16:creationId xmlns:a16="http://schemas.microsoft.com/office/drawing/2014/main" id="{48E385D3-DFE7-444D-9C1D-F4E3198D18DA}"/>
            </a:ext>
          </a:extLst>
        </xdr:cNvPr>
        <xdr:cNvSpPr txBox="1"/>
      </xdr:nvSpPr>
      <xdr:spPr>
        <a:xfrm>
          <a:off x="6783017" y="11090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8B76FB8-3CFA-4C18-83DC-9297F3A833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E2118C6-D56C-48DC-BB14-8B0A02442E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944AE25-6F5E-4D32-A99C-AEF89D0762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41150CB-BE0F-437D-BEA2-A06FF4414F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46B501C-6D1E-4F57-8ECB-BF0FD0DF19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5175147-CAD5-49A0-A8EB-0592C5319E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5265545-21A1-4707-AA60-DFA31CE732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EE23D75-A9E5-4934-9E83-264B225D82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8391C61-8A30-4ED5-8E4B-35B32ABF0F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4BED684-36F6-41BF-9BCB-65995FBFF1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45701A1-29CE-4548-ABBF-A7FAA9020D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572E1A9-7E4E-4D3D-84DA-2CD385D413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4739153D-E060-4B5A-8D01-BE9D1740664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1478BC2-6099-4E9E-ADD4-E85BE0B3100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A68A560-C922-4523-9D1C-9033E8ABB5E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1EA7BCD-8F2A-46E5-B65A-032CE74861C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6A51670-07D8-4A7F-89CE-7E38A5305EC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723A983-DF76-4B25-AA95-1611A635B83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DC90308-CCC2-4FD1-88CF-38386A91941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B828D7A-B719-415A-8344-C744C96849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E265955-E49C-46B6-9EE2-784BEFA0180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ACFCAF19-381D-42D0-8359-085D228D323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E707570D-485C-44F5-B27B-04B2CCEABED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4390B7C-3C57-4F3A-A198-95CE922ED4F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A97C92E-1431-4246-89EA-DD2C353E64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7" name="直線コネクタ 286">
          <a:extLst>
            <a:ext uri="{FF2B5EF4-FFF2-40B4-BE49-F238E27FC236}">
              <a16:creationId xmlns:a16="http://schemas.microsoft.com/office/drawing/2014/main" id="{FAB85953-217C-4EAD-9735-C065074A4303}"/>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4C5B71AE-9EB3-45C1-B083-B595CB574E9D}"/>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9" name="直線コネクタ 288">
          <a:extLst>
            <a:ext uri="{FF2B5EF4-FFF2-40B4-BE49-F238E27FC236}">
              <a16:creationId xmlns:a16="http://schemas.microsoft.com/office/drawing/2014/main" id="{12E54523-E61C-4171-AAF0-1A0B006D11CD}"/>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853273A-8AF5-4993-9F9D-FE7DFFDC15D7}"/>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1" name="直線コネクタ 290">
          <a:extLst>
            <a:ext uri="{FF2B5EF4-FFF2-40B4-BE49-F238E27FC236}">
              <a16:creationId xmlns:a16="http://schemas.microsoft.com/office/drawing/2014/main" id="{A4C226DB-268E-414A-B95F-44BC3625362E}"/>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A704F5D-B87E-445D-A310-32E18E864C20}"/>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3" name="フローチャート: 判断 292">
          <a:extLst>
            <a:ext uri="{FF2B5EF4-FFF2-40B4-BE49-F238E27FC236}">
              <a16:creationId xmlns:a16="http://schemas.microsoft.com/office/drawing/2014/main" id="{DC710FD2-A534-4220-BC38-C7EFF0B27B87}"/>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4" name="フローチャート: 判断 293">
          <a:extLst>
            <a:ext uri="{FF2B5EF4-FFF2-40B4-BE49-F238E27FC236}">
              <a16:creationId xmlns:a16="http://schemas.microsoft.com/office/drawing/2014/main" id="{3252A2D3-0D1A-40A5-B861-308D960277E1}"/>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5" name="フローチャート: 判断 294">
          <a:extLst>
            <a:ext uri="{FF2B5EF4-FFF2-40B4-BE49-F238E27FC236}">
              <a16:creationId xmlns:a16="http://schemas.microsoft.com/office/drawing/2014/main" id="{84D46E65-B309-4FEF-8042-18CB6EE353CC}"/>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6" name="フローチャート: 判断 295">
          <a:extLst>
            <a:ext uri="{FF2B5EF4-FFF2-40B4-BE49-F238E27FC236}">
              <a16:creationId xmlns:a16="http://schemas.microsoft.com/office/drawing/2014/main" id="{AE574536-F003-4EBC-955A-AC196B1E176E}"/>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7" name="フローチャート: 判断 296">
          <a:extLst>
            <a:ext uri="{FF2B5EF4-FFF2-40B4-BE49-F238E27FC236}">
              <a16:creationId xmlns:a16="http://schemas.microsoft.com/office/drawing/2014/main" id="{83AC10FA-2338-461D-8C65-F5193E4C464B}"/>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D6C4951-2103-4CC2-AEB5-46F367AF61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F42371-379B-4774-9EBB-A28DC93511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AC9E5B-4D26-45C8-B67B-58A5DD8B08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D4F273-9CD9-4576-897F-2D18469F0E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5DA671-27A5-4D81-8753-09C4D1909E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54248</xdr:rowOff>
    </xdr:from>
    <xdr:to>
      <xdr:col>24</xdr:col>
      <xdr:colOff>114300</xdr:colOff>
      <xdr:row>85</xdr:row>
      <xdr:rowOff>155848</xdr:rowOff>
    </xdr:to>
    <xdr:sp macro="" textlink="">
      <xdr:nvSpPr>
        <xdr:cNvPr id="303" name="楕円 302">
          <a:extLst>
            <a:ext uri="{FF2B5EF4-FFF2-40B4-BE49-F238E27FC236}">
              <a16:creationId xmlns:a16="http://schemas.microsoft.com/office/drawing/2014/main" id="{6F415906-9280-46C1-A44A-3BD7428E2621}"/>
            </a:ext>
          </a:extLst>
        </xdr:cNvPr>
        <xdr:cNvSpPr/>
      </xdr:nvSpPr>
      <xdr:spPr>
        <a:xfrm>
          <a:off x="4584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140625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1C1E818-43B7-4EBE-8519-5D286D243A02}"/>
            </a:ext>
          </a:extLst>
        </xdr:cNvPr>
        <xdr:cNvSpPr txBox="1"/>
      </xdr:nvSpPr>
      <xdr:spPr>
        <a:xfrm>
          <a:off x="4673600" y="1454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33020</xdr:rowOff>
    </xdr:from>
    <xdr:to>
      <xdr:col>20</xdr:col>
      <xdr:colOff>38100</xdr:colOff>
      <xdr:row>85</xdr:row>
      <xdr:rowOff>134620</xdr:rowOff>
    </xdr:to>
    <xdr:sp macro="" textlink="">
      <xdr:nvSpPr>
        <xdr:cNvPr id="305" name="楕円 304">
          <a:extLst>
            <a:ext uri="{FF2B5EF4-FFF2-40B4-BE49-F238E27FC236}">
              <a16:creationId xmlns:a16="http://schemas.microsoft.com/office/drawing/2014/main" id="{7A1D8E46-E548-432F-ACDB-3D631BDEA2D4}"/>
            </a:ext>
          </a:extLst>
        </xdr:cNvPr>
        <xdr:cNvSpPr/>
      </xdr:nvSpPr>
      <xdr:spPr>
        <a:xfrm>
          <a:off x="3746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83820</xdr:rowOff>
    </xdr:from>
    <xdr:to>
      <xdr:col>24</xdr:col>
      <xdr:colOff>63500</xdr:colOff>
      <xdr:row>85</xdr:row>
      <xdr:rowOff>105048</xdr:rowOff>
    </xdr:to>
    <xdr:cxnSp macro="">
      <xdr:nvCxnSpPr>
        <xdr:cNvPr id="306" name="直線コネクタ 305">
          <a:extLst>
            <a:ext uri="{FF2B5EF4-FFF2-40B4-BE49-F238E27FC236}">
              <a16:creationId xmlns:a16="http://schemas.microsoft.com/office/drawing/2014/main" id="{3039AAD5-24AD-4EF1-9BA6-5FAD73373257}"/>
            </a:ext>
          </a:extLst>
        </xdr:cNvPr>
        <xdr:cNvCxnSpPr/>
      </xdr:nvCxnSpPr>
      <xdr:spPr>
        <a:xfrm>
          <a:off x="3797300" y="1465707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21589</xdr:rowOff>
    </xdr:from>
    <xdr:to>
      <xdr:col>15</xdr:col>
      <xdr:colOff>101600</xdr:colOff>
      <xdr:row>85</xdr:row>
      <xdr:rowOff>123189</xdr:rowOff>
    </xdr:to>
    <xdr:sp macro="" textlink="">
      <xdr:nvSpPr>
        <xdr:cNvPr id="307" name="楕円 306">
          <a:extLst>
            <a:ext uri="{FF2B5EF4-FFF2-40B4-BE49-F238E27FC236}">
              <a16:creationId xmlns:a16="http://schemas.microsoft.com/office/drawing/2014/main" id="{9B6EA751-942B-458C-A038-AAF49A63D2E8}"/>
            </a:ext>
          </a:extLst>
        </xdr:cNvPr>
        <xdr:cNvSpPr/>
      </xdr:nvSpPr>
      <xdr:spPr>
        <a:xfrm>
          <a:off x="2857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72389</xdr:rowOff>
    </xdr:from>
    <xdr:to>
      <xdr:col>19</xdr:col>
      <xdr:colOff>177800</xdr:colOff>
      <xdr:row>85</xdr:row>
      <xdr:rowOff>83820</xdr:rowOff>
    </xdr:to>
    <xdr:cxnSp macro="">
      <xdr:nvCxnSpPr>
        <xdr:cNvPr id="308" name="直線コネクタ 307">
          <a:extLst>
            <a:ext uri="{FF2B5EF4-FFF2-40B4-BE49-F238E27FC236}">
              <a16:creationId xmlns:a16="http://schemas.microsoft.com/office/drawing/2014/main" id="{BBE823A5-8310-4D29-A806-E25DD731A1F1}"/>
            </a:ext>
          </a:extLst>
        </xdr:cNvPr>
        <xdr:cNvCxnSpPr/>
      </xdr:nvCxnSpPr>
      <xdr:spPr>
        <a:xfrm>
          <a:off x="2908300" y="14645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31387</xdr:rowOff>
    </xdr:from>
    <xdr:to>
      <xdr:col>10</xdr:col>
      <xdr:colOff>165100</xdr:colOff>
      <xdr:row>85</xdr:row>
      <xdr:rowOff>132987</xdr:rowOff>
    </xdr:to>
    <xdr:sp macro="" textlink="">
      <xdr:nvSpPr>
        <xdr:cNvPr id="309" name="楕円 308">
          <a:extLst>
            <a:ext uri="{FF2B5EF4-FFF2-40B4-BE49-F238E27FC236}">
              <a16:creationId xmlns:a16="http://schemas.microsoft.com/office/drawing/2014/main" id="{E51CAA6C-9791-43A4-AB8C-3E96B832F207}"/>
            </a:ext>
          </a:extLst>
        </xdr:cNvPr>
        <xdr:cNvSpPr/>
      </xdr:nvSpPr>
      <xdr:spPr>
        <a:xfrm>
          <a:off x="196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82187</xdr:rowOff>
    </xdr:to>
    <xdr:cxnSp macro="">
      <xdr:nvCxnSpPr>
        <xdr:cNvPr id="310" name="直線コネクタ 309">
          <a:extLst>
            <a:ext uri="{FF2B5EF4-FFF2-40B4-BE49-F238E27FC236}">
              <a16:creationId xmlns:a16="http://schemas.microsoft.com/office/drawing/2014/main" id="{5A3A2C33-8E5B-4CA5-8669-5DCA942F7BB4}"/>
            </a:ext>
          </a:extLst>
        </xdr:cNvPr>
        <xdr:cNvCxnSpPr/>
      </xdr:nvCxnSpPr>
      <xdr:spPr>
        <a:xfrm flipV="1">
          <a:off x="2019300" y="146456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166914</xdr:rowOff>
    </xdr:from>
    <xdr:to>
      <xdr:col>6</xdr:col>
      <xdr:colOff>38100</xdr:colOff>
      <xdr:row>85</xdr:row>
      <xdr:rowOff>97064</xdr:rowOff>
    </xdr:to>
    <xdr:sp macro="" textlink="">
      <xdr:nvSpPr>
        <xdr:cNvPr id="311" name="楕円 310">
          <a:extLst>
            <a:ext uri="{FF2B5EF4-FFF2-40B4-BE49-F238E27FC236}">
              <a16:creationId xmlns:a16="http://schemas.microsoft.com/office/drawing/2014/main" id="{43A7AB29-B55E-4FD5-8FE1-A11E4835CED0}"/>
            </a:ext>
          </a:extLst>
        </xdr:cNvPr>
        <xdr:cNvSpPr/>
      </xdr:nvSpPr>
      <xdr:spPr>
        <a:xfrm>
          <a:off x="107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46264</xdr:rowOff>
    </xdr:from>
    <xdr:to>
      <xdr:col>10</xdr:col>
      <xdr:colOff>114300</xdr:colOff>
      <xdr:row>85</xdr:row>
      <xdr:rowOff>82187</xdr:rowOff>
    </xdr:to>
    <xdr:cxnSp macro="">
      <xdr:nvCxnSpPr>
        <xdr:cNvPr id="312" name="直線コネクタ 311">
          <a:extLst>
            <a:ext uri="{FF2B5EF4-FFF2-40B4-BE49-F238E27FC236}">
              <a16:creationId xmlns:a16="http://schemas.microsoft.com/office/drawing/2014/main" id="{C13564D3-AEF6-478B-9EBC-9FCB79547983}"/>
            </a:ext>
          </a:extLst>
        </xdr:cNvPr>
        <xdr:cNvCxnSpPr/>
      </xdr:nvCxnSpPr>
      <xdr:spPr>
        <a:xfrm>
          <a:off x="1130300" y="146195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3" name="n_1aveValue【公営住宅】&#10;有形固定資産減価償却率">
          <a:extLst>
            <a:ext uri="{FF2B5EF4-FFF2-40B4-BE49-F238E27FC236}">
              <a16:creationId xmlns:a16="http://schemas.microsoft.com/office/drawing/2014/main" id="{28E59F52-A8BE-4F2A-B522-5A232FD64E9D}"/>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4" name="n_2aveValue【公営住宅】&#10;有形固定資産減価償却率">
          <a:extLst>
            <a:ext uri="{FF2B5EF4-FFF2-40B4-BE49-F238E27FC236}">
              <a16:creationId xmlns:a16="http://schemas.microsoft.com/office/drawing/2014/main" id="{E57714F1-A640-42E4-805E-A8882B45470E}"/>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5" name="n_3aveValue【公営住宅】&#10;有形固定資産減価償却率">
          <a:extLst>
            <a:ext uri="{FF2B5EF4-FFF2-40B4-BE49-F238E27FC236}">
              <a16:creationId xmlns:a16="http://schemas.microsoft.com/office/drawing/2014/main" id="{EAA9231E-6828-4A6E-B18C-7FD3A340164F}"/>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6" name="n_4aveValue【公営住宅】&#10;有形固定資産減価償却率">
          <a:extLst>
            <a:ext uri="{FF2B5EF4-FFF2-40B4-BE49-F238E27FC236}">
              <a16:creationId xmlns:a16="http://schemas.microsoft.com/office/drawing/2014/main" id="{3AEDD7A9-CD5D-4A23-A0F1-9EBDE4BF9339}"/>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125747</xdr:rowOff>
    </xdr:from>
    <xdr:ext cx="405111" cy="259045"/>
    <xdr:sp macro="" textlink="">
      <xdr:nvSpPr>
        <xdr:cNvPr id="317" name="n_1mainValue【公営住宅】&#10;有形固定資産減価償却率">
          <a:extLst>
            <a:ext uri="{FF2B5EF4-FFF2-40B4-BE49-F238E27FC236}">
              <a16:creationId xmlns:a16="http://schemas.microsoft.com/office/drawing/2014/main" id="{AAEEF0E1-B6B0-41AC-A01F-223EE304A823}"/>
            </a:ext>
          </a:extLst>
        </xdr:cNvPr>
        <xdr:cNvSpPr txBox="1"/>
      </xdr:nvSpPr>
      <xdr:spPr>
        <a:xfrm>
          <a:off x="35820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114316</xdr:rowOff>
    </xdr:from>
    <xdr:ext cx="405111" cy="259045"/>
    <xdr:sp macro="" textlink="">
      <xdr:nvSpPr>
        <xdr:cNvPr id="318" name="n_2mainValue【公営住宅】&#10;有形固定資産減価償却率">
          <a:extLst>
            <a:ext uri="{FF2B5EF4-FFF2-40B4-BE49-F238E27FC236}">
              <a16:creationId xmlns:a16="http://schemas.microsoft.com/office/drawing/2014/main" id="{F67EA004-9A70-4925-9290-4D584726A79D}"/>
            </a:ext>
          </a:extLst>
        </xdr:cNvPr>
        <xdr:cNvSpPr txBox="1"/>
      </xdr:nvSpPr>
      <xdr:spPr>
        <a:xfrm>
          <a:off x="2705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124114</xdr:rowOff>
    </xdr:from>
    <xdr:ext cx="405111" cy="259045"/>
    <xdr:sp macro="" textlink="">
      <xdr:nvSpPr>
        <xdr:cNvPr id="319" name="n_3mainValue【公営住宅】&#10;有形固定資産減価償却率">
          <a:extLst>
            <a:ext uri="{FF2B5EF4-FFF2-40B4-BE49-F238E27FC236}">
              <a16:creationId xmlns:a16="http://schemas.microsoft.com/office/drawing/2014/main" id="{81346622-F80F-431D-A17F-43ED499FD546}"/>
            </a:ext>
          </a:extLst>
        </xdr:cNvPr>
        <xdr:cNvSpPr txBox="1"/>
      </xdr:nvSpPr>
      <xdr:spPr>
        <a:xfrm>
          <a:off x="1816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88191</xdr:rowOff>
    </xdr:from>
    <xdr:ext cx="405111" cy="259045"/>
    <xdr:sp macro="" textlink="">
      <xdr:nvSpPr>
        <xdr:cNvPr id="320" name="n_4mainValue【公営住宅】&#10;有形固定資産減価償却率">
          <a:extLst>
            <a:ext uri="{FF2B5EF4-FFF2-40B4-BE49-F238E27FC236}">
              <a16:creationId xmlns:a16="http://schemas.microsoft.com/office/drawing/2014/main" id="{8A44085B-775D-4CB4-A3EF-9F1E50E19779}"/>
            </a:ext>
          </a:extLst>
        </xdr:cNvPr>
        <xdr:cNvSpPr txBox="1"/>
      </xdr:nvSpPr>
      <xdr:spPr>
        <a:xfrm>
          <a:off x="927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BE82A39-9E04-43D9-9483-C4BA328359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261BD1A-5744-488A-9E3E-B83D0266B8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228FD57-859A-468E-AAD7-0ED40BEA01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A2C5EE5-D03D-4575-A57B-CFAFF94427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F5B1519-A31C-447D-9224-C739857D89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65C9EE4-0BCF-4DB0-93E2-80C9007477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5AF5766-B599-4ACE-A453-F502CA11F7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C68541E-2157-41DB-AF09-4BE758AE0F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0EB8514-2580-4A57-B2F3-BF8722BD38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68F24C9-D563-487D-B79D-6DCEE0A2EF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35F0907-75E6-4AEF-8B03-10566EAF1FB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F2BD8946-D794-42F6-91E2-8E51444115D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72DEE7E-521E-4E69-BC34-A4D1056D11A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FC6D9C08-D59B-4A93-9377-756424B5990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57A4CEB-2F34-4372-BEAE-30233D330F1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7D4CF6A6-5677-46D8-99AF-587D9F50D80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EF457D2A-1534-4880-BEC3-7A91C59291A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E2C98F8-93CF-489B-95D9-56AEBEEC307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287E210-8F48-4FCB-A798-CDB6DDAE60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339727B-81AB-4E59-B5D7-75B4DF233AB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68F003C-76B7-41EA-B064-2BBFEC16BB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2" name="直線コネクタ 341">
          <a:extLst>
            <a:ext uri="{FF2B5EF4-FFF2-40B4-BE49-F238E27FC236}">
              <a16:creationId xmlns:a16="http://schemas.microsoft.com/office/drawing/2014/main" id="{0407B114-210F-46C4-8266-7B8C868D1B1B}"/>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3" name="【公営住宅】&#10;一人当たり面積最小値テキスト">
          <a:extLst>
            <a:ext uri="{FF2B5EF4-FFF2-40B4-BE49-F238E27FC236}">
              <a16:creationId xmlns:a16="http://schemas.microsoft.com/office/drawing/2014/main" id="{1C3D8596-12C2-4DB9-9061-7996F36C8CE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4" name="直線コネクタ 343">
          <a:extLst>
            <a:ext uri="{FF2B5EF4-FFF2-40B4-BE49-F238E27FC236}">
              <a16:creationId xmlns:a16="http://schemas.microsoft.com/office/drawing/2014/main" id="{BFBF3844-3392-4EC8-BCE9-3DED13EE8E99}"/>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5" name="【公営住宅】&#10;一人当たり面積最大値テキスト">
          <a:extLst>
            <a:ext uri="{FF2B5EF4-FFF2-40B4-BE49-F238E27FC236}">
              <a16:creationId xmlns:a16="http://schemas.microsoft.com/office/drawing/2014/main" id="{99092705-3ABF-4E02-AEA3-4DF87766555D}"/>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6" name="直線コネクタ 345">
          <a:extLst>
            <a:ext uri="{FF2B5EF4-FFF2-40B4-BE49-F238E27FC236}">
              <a16:creationId xmlns:a16="http://schemas.microsoft.com/office/drawing/2014/main" id="{D4EB4C55-9536-4C32-AF4D-D7F8B333155A}"/>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7" name="【公営住宅】&#10;一人当たり面積平均値テキスト">
          <a:extLst>
            <a:ext uri="{FF2B5EF4-FFF2-40B4-BE49-F238E27FC236}">
              <a16:creationId xmlns:a16="http://schemas.microsoft.com/office/drawing/2014/main" id="{3C71C88C-616C-444D-BCD9-776A6C045157}"/>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8" name="フローチャート: 判断 347">
          <a:extLst>
            <a:ext uri="{FF2B5EF4-FFF2-40B4-BE49-F238E27FC236}">
              <a16:creationId xmlns:a16="http://schemas.microsoft.com/office/drawing/2014/main" id="{EEFA8969-C386-4DB5-8044-50CF81EC2FC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9" name="フローチャート: 判断 348">
          <a:extLst>
            <a:ext uri="{FF2B5EF4-FFF2-40B4-BE49-F238E27FC236}">
              <a16:creationId xmlns:a16="http://schemas.microsoft.com/office/drawing/2014/main" id="{5CF2D4D5-BDCE-4961-BD34-9AA1D9CE46F9}"/>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50" name="フローチャート: 判断 349">
          <a:extLst>
            <a:ext uri="{FF2B5EF4-FFF2-40B4-BE49-F238E27FC236}">
              <a16:creationId xmlns:a16="http://schemas.microsoft.com/office/drawing/2014/main" id="{D8797B1E-0F0C-4231-AE96-B79C198C1507}"/>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1" name="フローチャート: 判断 350">
          <a:extLst>
            <a:ext uri="{FF2B5EF4-FFF2-40B4-BE49-F238E27FC236}">
              <a16:creationId xmlns:a16="http://schemas.microsoft.com/office/drawing/2014/main" id="{88D8C47E-4448-40C7-B948-8279B4746B48}"/>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4D83B2AD-1C8F-483F-ABB4-E462852E464F}"/>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02DBFBF-D8EA-4FA1-9A09-FD925A24E3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9F1AD07-B364-471C-B690-6AF4D507F4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CBF3607-6B4D-4309-BD8E-73802F9EE4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91A1943-3D9C-471B-A05E-5B2D1DB85C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656667-9FD0-4688-9B07-AA964292B7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xdr:rowOff>
    </xdr:from>
    <xdr:to>
      <xdr:col>55</xdr:col>
      <xdr:colOff>50800</xdr:colOff>
      <xdr:row>84</xdr:row>
      <xdr:rowOff>114503</xdr:rowOff>
    </xdr:to>
    <xdr:sp macro="" textlink="">
      <xdr:nvSpPr>
        <xdr:cNvPr id="358" name="楕円 357">
          <a:extLst>
            <a:ext uri="{FF2B5EF4-FFF2-40B4-BE49-F238E27FC236}">
              <a16:creationId xmlns:a16="http://schemas.microsoft.com/office/drawing/2014/main" id="{16054D66-20F3-48DA-A327-3FB757E7AEB2}"/>
            </a:ext>
          </a:extLst>
        </xdr:cNvPr>
        <xdr:cNvSpPr/>
      </xdr:nvSpPr>
      <xdr:spPr>
        <a:xfrm>
          <a:off x="10426700" y="144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162780</xdr:rowOff>
    </xdr:from>
    <xdr:ext cx="469744" cy="259045"/>
    <xdr:sp macro="" textlink="">
      <xdr:nvSpPr>
        <xdr:cNvPr id="359" name="【公営住宅】&#10;一人当たり面積該当値テキスト">
          <a:extLst>
            <a:ext uri="{FF2B5EF4-FFF2-40B4-BE49-F238E27FC236}">
              <a16:creationId xmlns:a16="http://schemas.microsoft.com/office/drawing/2014/main" id="{B82BB41C-D1FC-4047-88DD-C906367AA74E}"/>
            </a:ext>
          </a:extLst>
        </xdr:cNvPr>
        <xdr:cNvSpPr txBox="1"/>
      </xdr:nvSpPr>
      <xdr:spPr>
        <a:xfrm>
          <a:off x="10515600" y="143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16560</xdr:rowOff>
    </xdr:from>
    <xdr:to>
      <xdr:col>50</xdr:col>
      <xdr:colOff>165100</xdr:colOff>
      <xdr:row>84</xdr:row>
      <xdr:rowOff>118160</xdr:rowOff>
    </xdr:to>
    <xdr:sp macro="" textlink="">
      <xdr:nvSpPr>
        <xdr:cNvPr id="360" name="楕円 359">
          <a:extLst>
            <a:ext uri="{FF2B5EF4-FFF2-40B4-BE49-F238E27FC236}">
              <a16:creationId xmlns:a16="http://schemas.microsoft.com/office/drawing/2014/main" id="{08875633-7E34-44AA-B2E7-F0AB1E839C39}"/>
            </a:ext>
          </a:extLst>
        </xdr:cNvPr>
        <xdr:cNvSpPr/>
      </xdr:nvSpPr>
      <xdr:spPr>
        <a:xfrm>
          <a:off x="9588500" y="144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63703</xdr:rowOff>
    </xdr:from>
    <xdr:to>
      <xdr:col>55</xdr:col>
      <xdr:colOff>0</xdr:colOff>
      <xdr:row>84</xdr:row>
      <xdr:rowOff>67360</xdr:rowOff>
    </xdr:to>
    <xdr:cxnSp macro="">
      <xdr:nvCxnSpPr>
        <xdr:cNvPr id="361" name="直線コネクタ 360">
          <a:extLst>
            <a:ext uri="{FF2B5EF4-FFF2-40B4-BE49-F238E27FC236}">
              <a16:creationId xmlns:a16="http://schemas.microsoft.com/office/drawing/2014/main" id="{25B29E74-80B9-4DBE-AFA5-21FA5648149A}"/>
            </a:ext>
          </a:extLst>
        </xdr:cNvPr>
        <xdr:cNvCxnSpPr/>
      </xdr:nvCxnSpPr>
      <xdr:spPr>
        <a:xfrm flipV="1">
          <a:off x="9639300" y="1446550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19762</xdr:rowOff>
    </xdr:from>
    <xdr:to>
      <xdr:col>46</xdr:col>
      <xdr:colOff>38100</xdr:colOff>
      <xdr:row>84</xdr:row>
      <xdr:rowOff>121362</xdr:rowOff>
    </xdr:to>
    <xdr:sp macro="" textlink="">
      <xdr:nvSpPr>
        <xdr:cNvPr id="362" name="楕円 361">
          <a:extLst>
            <a:ext uri="{FF2B5EF4-FFF2-40B4-BE49-F238E27FC236}">
              <a16:creationId xmlns:a16="http://schemas.microsoft.com/office/drawing/2014/main" id="{35C85FC6-71EC-4C78-83B0-69ADE836B308}"/>
            </a:ext>
          </a:extLst>
        </xdr:cNvPr>
        <xdr:cNvSpPr/>
      </xdr:nvSpPr>
      <xdr:spPr>
        <a:xfrm>
          <a:off x="8699500" y="14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67360</xdr:rowOff>
    </xdr:from>
    <xdr:to>
      <xdr:col>50</xdr:col>
      <xdr:colOff>114300</xdr:colOff>
      <xdr:row>84</xdr:row>
      <xdr:rowOff>70562</xdr:rowOff>
    </xdr:to>
    <xdr:cxnSp macro="">
      <xdr:nvCxnSpPr>
        <xdr:cNvPr id="363" name="直線コネクタ 362">
          <a:extLst>
            <a:ext uri="{FF2B5EF4-FFF2-40B4-BE49-F238E27FC236}">
              <a16:creationId xmlns:a16="http://schemas.microsoft.com/office/drawing/2014/main" id="{B579B576-61DA-420A-9B08-DBEDF7CE47BB}"/>
            </a:ext>
          </a:extLst>
        </xdr:cNvPr>
        <xdr:cNvCxnSpPr/>
      </xdr:nvCxnSpPr>
      <xdr:spPr>
        <a:xfrm flipV="1">
          <a:off x="8750300" y="14469160"/>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22504</xdr:rowOff>
    </xdr:from>
    <xdr:to>
      <xdr:col>41</xdr:col>
      <xdr:colOff>101600</xdr:colOff>
      <xdr:row>84</xdr:row>
      <xdr:rowOff>124104</xdr:rowOff>
    </xdr:to>
    <xdr:sp macro="" textlink="">
      <xdr:nvSpPr>
        <xdr:cNvPr id="364" name="楕円 363">
          <a:extLst>
            <a:ext uri="{FF2B5EF4-FFF2-40B4-BE49-F238E27FC236}">
              <a16:creationId xmlns:a16="http://schemas.microsoft.com/office/drawing/2014/main" id="{A4C3EC09-BF67-46A7-AA9B-EC304936A13D}"/>
            </a:ext>
          </a:extLst>
        </xdr:cNvPr>
        <xdr:cNvSpPr/>
      </xdr:nvSpPr>
      <xdr:spPr>
        <a:xfrm>
          <a:off x="7810500" y="1442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70562</xdr:rowOff>
    </xdr:from>
    <xdr:to>
      <xdr:col>45</xdr:col>
      <xdr:colOff>177800</xdr:colOff>
      <xdr:row>84</xdr:row>
      <xdr:rowOff>73304</xdr:rowOff>
    </xdr:to>
    <xdr:cxnSp macro="">
      <xdr:nvCxnSpPr>
        <xdr:cNvPr id="365" name="直線コネクタ 364">
          <a:extLst>
            <a:ext uri="{FF2B5EF4-FFF2-40B4-BE49-F238E27FC236}">
              <a16:creationId xmlns:a16="http://schemas.microsoft.com/office/drawing/2014/main" id="{14543823-1C3A-4775-88A9-5D7E3B8B2255}"/>
            </a:ext>
          </a:extLst>
        </xdr:cNvPr>
        <xdr:cNvCxnSpPr/>
      </xdr:nvCxnSpPr>
      <xdr:spPr>
        <a:xfrm flipV="1">
          <a:off x="7861300" y="1447236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26619</xdr:rowOff>
    </xdr:from>
    <xdr:to>
      <xdr:col>36</xdr:col>
      <xdr:colOff>165100</xdr:colOff>
      <xdr:row>84</xdr:row>
      <xdr:rowOff>128219</xdr:rowOff>
    </xdr:to>
    <xdr:sp macro="" textlink="">
      <xdr:nvSpPr>
        <xdr:cNvPr id="366" name="楕円 365">
          <a:extLst>
            <a:ext uri="{FF2B5EF4-FFF2-40B4-BE49-F238E27FC236}">
              <a16:creationId xmlns:a16="http://schemas.microsoft.com/office/drawing/2014/main" id="{EA24FAD8-907E-48D1-ADFD-6AC2D0A37A78}"/>
            </a:ext>
          </a:extLst>
        </xdr:cNvPr>
        <xdr:cNvSpPr/>
      </xdr:nvSpPr>
      <xdr:spPr>
        <a:xfrm>
          <a:off x="6921500" y="144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73304</xdr:rowOff>
    </xdr:from>
    <xdr:to>
      <xdr:col>41</xdr:col>
      <xdr:colOff>50800</xdr:colOff>
      <xdr:row>84</xdr:row>
      <xdr:rowOff>77419</xdr:rowOff>
    </xdr:to>
    <xdr:cxnSp macro="">
      <xdr:nvCxnSpPr>
        <xdr:cNvPr id="367" name="直線コネクタ 366">
          <a:extLst>
            <a:ext uri="{FF2B5EF4-FFF2-40B4-BE49-F238E27FC236}">
              <a16:creationId xmlns:a16="http://schemas.microsoft.com/office/drawing/2014/main" id="{45827C96-94D1-4BE7-B6DE-7F594B84E4CD}"/>
            </a:ext>
          </a:extLst>
        </xdr:cNvPr>
        <xdr:cNvCxnSpPr/>
      </xdr:nvCxnSpPr>
      <xdr:spPr>
        <a:xfrm flipV="1">
          <a:off x="6972300" y="1447510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8" name="n_1aveValue【公営住宅】&#10;一人当たり面積">
          <a:extLst>
            <a:ext uri="{FF2B5EF4-FFF2-40B4-BE49-F238E27FC236}">
              <a16:creationId xmlns:a16="http://schemas.microsoft.com/office/drawing/2014/main" id="{F34AE916-EA62-4C31-B16C-64F9418B914F}"/>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9" name="n_2aveValue【公営住宅】&#10;一人当たり面積">
          <a:extLst>
            <a:ext uri="{FF2B5EF4-FFF2-40B4-BE49-F238E27FC236}">
              <a16:creationId xmlns:a16="http://schemas.microsoft.com/office/drawing/2014/main" id="{25C3AA18-0281-4283-947D-3CFCDFB75C9F}"/>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70" name="n_3aveValue【公営住宅】&#10;一人当たり面積">
          <a:extLst>
            <a:ext uri="{FF2B5EF4-FFF2-40B4-BE49-F238E27FC236}">
              <a16:creationId xmlns:a16="http://schemas.microsoft.com/office/drawing/2014/main" id="{BD39F337-8EA5-4940-83F9-E48B97390C6B}"/>
            </a:ext>
          </a:extLst>
        </xdr:cNvPr>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公営住宅】&#10;一人当たり面積">
          <a:extLst>
            <a:ext uri="{FF2B5EF4-FFF2-40B4-BE49-F238E27FC236}">
              <a16:creationId xmlns:a16="http://schemas.microsoft.com/office/drawing/2014/main" id="{634B3F42-FB37-4876-9995-863EF4D99DDB}"/>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109287</xdr:rowOff>
    </xdr:from>
    <xdr:ext cx="469744" cy="259045"/>
    <xdr:sp macro="" textlink="">
      <xdr:nvSpPr>
        <xdr:cNvPr id="372" name="n_1mainValue【公営住宅】&#10;一人当たり面積">
          <a:extLst>
            <a:ext uri="{FF2B5EF4-FFF2-40B4-BE49-F238E27FC236}">
              <a16:creationId xmlns:a16="http://schemas.microsoft.com/office/drawing/2014/main" id="{41132552-B8D9-490D-9630-70BD8BBF6EA4}"/>
            </a:ext>
          </a:extLst>
        </xdr:cNvPr>
        <xdr:cNvSpPr txBox="1"/>
      </xdr:nvSpPr>
      <xdr:spPr>
        <a:xfrm>
          <a:off x="9391727" y="1451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112489</xdr:rowOff>
    </xdr:from>
    <xdr:ext cx="469744" cy="259045"/>
    <xdr:sp macro="" textlink="">
      <xdr:nvSpPr>
        <xdr:cNvPr id="373" name="n_2mainValue【公営住宅】&#10;一人当たり面積">
          <a:extLst>
            <a:ext uri="{FF2B5EF4-FFF2-40B4-BE49-F238E27FC236}">
              <a16:creationId xmlns:a16="http://schemas.microsoft.com/office/drawing/2014/main" id="{061FDBB5-9C7E-4288-B73B-70BB85E54F5C}"/>
            </a:ext>
          </a:extLst>
        </xdr:cNvPr>
        <xdr:cNvSpPr txBox="1"/>
      </xdr:nvSpPr>
      <xdr:spPr>
        <a:xfrm>
          <a:off x="8515427" y="1451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115231</xdr:rowOff>
    </xdr:from>
    <xdr:ext cx="469744" cy="259045"/>
    <xdr:sp macro="" textlink="">
      <xdr:nvSpPr>
        <xdr:cNvPr id="374" name="n_3mainValue【公営住宅】&#10;一人当たり面積">
          <a:extLst>
            <a:ext uri="{FF2B5EF4-FFF2-40B4-BE49-F238E27FC236}">
              <a16:creationId xmlns:a16="http://schemas.microsoft.com/office/drawing/2014/main" id="{669CF801-BE0F-4019-8E94-E9B5A1752C1C}"/>
            </a:ext>
          </a:extLst>
        </xdr:cNvPr>
        <xdr:cNvSpPr txBox="1"/>
      </xdr:nvSpPr>
      <xdr:spPr>
        <a:xfrm>
          <a:off x="7626427" y="1451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119346</xdr:rowOff>
    </xdr:from>
    <xdr:ext cx="469744" cy="259045"/>
    <xdr:sp macro="" textlink="">
      <xdr:nvSpPr>
        <xdr:cNvPr id="375" name="n_4mainValue【公営住宅】&#10;一人当たり面積">
          <a:extLst>
            <a:ext uri="{FF2B5EF4-FFF2-40B4-BE49-F238E27FC236}">
              <a16:creationId xmlns:a16="http://schemas.microsoft.com/office/drawing/2014/main" id="{98A6B5B6-1CE7-4A85-BAD3-65C8835AAB1D}"/>
            </a:ext>
          </a:extLst>
        </xdr:cNvPr>
        <xdr:cNvSpPr txBox="1"/>
      </xdr:nvSpPr>
      <xdr:spPr>
        <a:xfrm>
          <a:off x="6737427" y="1452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78A18E4-42D6-4361-8FA4-B164D23B82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3396174-5E2E-46F9-939F-3736CAEC95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8D1620E-C552-40B5-86A5-572C7F7CCC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825082D4-307E-4ADA-9E7B-14161194DE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4605340-5EB2-476B-B02F-B8F7E0311D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F6C157F-0747-416C-9F8D-AF9D6FE0C3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4338303-2836-4540-834B-CD2ED5D537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4B74296-D06C-4945-B1F1-6658DE87CD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ACA3FCD-764A-4DD1-B96F-C21DB2FB64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24C27AC-B566-497D-9FF4-21FBEAB8D8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A332CE50-8ECC-4729-9C34-A288693AC9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6E706E1-0E41-42BD-AD54-8DDEDD4003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68667546-8DC8-445B-AB44-604BC358EA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0057AFE-4A4C-4023-AD60-7E22053BF1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1804AFB-86C2-42EF-A8C3-0240D34950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4E9EA057-0A26-4FD0-8897-E7CCAEA0AF2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D69BCD1-9493-4836-983A-407DCE51A9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175C538-2B47-4853-A2DA-E462FE71E2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BD644363-4E76-469A-BC2C-1C61C8E1BB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43FE17C-02E3-4D70-B4A6-64AB9721C4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662D777-95D6-497A-B026-989A5AA4A3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AB80744-2E10-40DD-B855-BE90A096FE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E9579F6-7853-49A2-88A7-2360D91392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ABB7ECE8-3F18-441B-8756-63EB3E1EC78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E8D20AA9-FEBC-44DD-8A96-5CAD5010B1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77BBB725-9DED-4E99-9DD0-C271256438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8E4FE521-A07F-4F44-9370-30C99CAE89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AC13944A-9420-4EF3-BC06-971C672D4E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BB8D9799-F9FF-4D48-9EA0-F13E64DD59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4A3B09A6-82A4-40BB-ACED-D32D95E83D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E0085CD5-7700-4EC4-8455-DD31350C4F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2FD965B9-1673-4E31-8A0D-72932994313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DC11DDAC-6A30-41B8-B097-FF66173322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C7ECC748-E9A4-42FB-B424-5FF3B586DC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14E4291B-6EEE-4A3C-86EA-762B53CF004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A31337C1-BB22-4E59-9AB2-7C1522E3D8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A9AB7012-A522-4BF8-B482-E85F3C9BB9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98A0B340-3D17-4865-A06D-F18E6E81D0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D01F5FC-7394-468D-9BAC-BC09AA4342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1AA1363F-E47E-437E-BC09-0CD1C1E124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A89EC10B-0EAD-4E0F-8B23-66DB5B5260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A3473101-20FE-4E67-9889-1F8DD0DC08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F9B43AFE-1100-4471-8075-553830A95D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898BE04F-E804-4CF7-9DC6-25FCDA7ABFD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8211B0CF-2EAF-4361-9F57-108ABBFB84A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1E7E27FB-019A-4EC9-BB4B-DB6482AAC5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CD0489F7-5BDA-4D3C-BCA7-D5EBDC855D7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963F159C-CCD2-47CE-A312-1028AF2F8CD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03CB72A5-712F-4256-BD9D-AC8C5F013E8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E77EA6F7-28B0-43D3-A60A-17E3628AB4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0C91815D-A4B9-4C51-8CDD-4D8A4EF84E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023A9693-1513-493D-9825-A8CD79401F3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029D65FB-EAEE-4C8B-BAA9-25057CA3E9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257E54FA-005A-4266-9825-D4929871CA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B2748E01-3D87-4415-A5D5-D15D89AE8AC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7D15AA77-BE42-4264-8DF7-F75C77BB03E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432" name="直線コネクタ 431">
          <a:extLst>
            <a:ext uri="{FF2B5EF4-FFF2-40B4-BE49-F238E27FC236}">
              <a16:creationId xmlns:a16="http://schemas.microsoft.com/office/drawing/2014/main" id="{5563E247-8F4C-48A9-88D5-4F9F70642622}"/>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3EC38458-C090-408B-9C2F-0AB19D9C2612}"/>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434" name="直線コネクタ 433">
          <a:extLst>
            <a:ext uri="{FF2B5EF4-FFF2-40B4-BE49-F238E27FC236}">
              <a16:creationId xmlns:a16="http://schemas.microsoft.com/office/drawing/2014/main" id="{72A2C81E-4B28-4A77-AC88-FDF8CB89B159}"/>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4F6C1900-1DC2-407A-B0F2-1A4C5217E623}"/>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436" name="直線コネクタ 435">
          <a:extLst>
            <a:ext uri="{FF2B5EF4-FFF2-40B4-BE49-F238E27FC236}">
              <a16:creationId xmlns:a16="http://schemas.microsoft.com/office/drawing/2014/main" id="{3CF2DB97-71E7-4C54-B9E2-4248A04568AF}"/>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F46435BE-5372-4701-95B1-EFBFFB3A3B32}"/>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38" name="フローチャート: 判断 437">
          <a:extLst>
            <a:ext uri="{FF2B5EF4-FFF2-40B4-BE49-F238E27FC236}">
              <a16:creationId xmlns:a16="http://schemas.microsoft.com/office/drawing/2014/main" id="{7AB1F557-AC68-4C1B-A4AB-0E7CA1EB6D58}"/>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439" name="フローチャート: 判断 438">
          <a:extLst>
            <a:ext uri="{FF2B5EF4-FFF2-40B4-BE49-F238E27FC236}">
              <a16:creationId xmlns:a16="http://schemas.microsoft.com/office/drawing/2014/main" id="{AC10C194-BCD8-4AF1-92ED-DA3B4BD244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40" name="フローチャート: 判断 439">
          <a:extLst>
            <a:ext uri="{FF2B5EF4-FFF2-40B4-BE49-F238E27FC236}">
              <a16:creationId xmlns:a16="http://schemas.microsoft.com/office/drawing/2014/main" id="{BAD52EB2-61ED-4420-AC06-DC3984DA277B}"/>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41" name="フローチャート: 判断 440">
          <a:extLst>
            <a:ext uri="{FF2B5EF4-FFF2-40B4-BE49-F238E27FC236}">
              <a16:creationId xmlns:a16="http://schemas.microsoft.com/office/drawing/2014/main" id="{4E071722-296D-4DD6-9A34-B2F5AF421F7B}"/>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442" name="フローチャート: 判断 441">
          <a:extLst>
            <a:ext uri="{FF2B5EF4-FFF2-40B4-BE49-F238E27FC236}">
              <a16:creationId xmlns:a16="http://schemas.microsoft.com/office/drawing/2014/main" id="{4D0FAF09-A183-4598-8D15-E19C7C8FD5D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72C1B632-8E5E-4C5D-A015-E2669714BD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A3422D7-E0C0-4081-9AF3-CB32EF2E38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A7C3009A-3FE6-4340-B089-55542A8F10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6997E67-BB3D-4CDF-A3BE-733A1089645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FBAB5B36-B851-4E82-B5A4-F810E7AA0BD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48" name="楕円 447">
          <a:extLst>
            <a:ext uri="{FF2B5EF4-FFF2-40B4-BE49-F238E27FC236}">
              <a16:creationId xmlns:a16="http://schemas.microsoft.com/office/drawing/2014/main" id="{18E06645-C6D4-4385-8B47-7B6110754FE0}"/>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7F18858E-32BA-4587-BF9B-B56293AFCC6E}"/>
            </a:ext>
          </a:extLst>
        </xdr:cNvPr>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59690</xdr:rowOff>
    </xdr:from>
    <xdr:to>
      <xdr:col>81</xdr:col>
      <xdr:colOff>101600</xdr:colOff>
      <xdr:row>59</xdr:row>
      <xdr:rowOff>161290</xdr:rowOff>
    </xdr:to>
    <xdr:sp macro="" textlink="">
      <xdr:nvSpPr>
        <xdr:cNvPr id="450" name="楕円 449">
          <a:extLst>
            <a:ext uri="{FF2B5EF4-FFF2-40B4-BE49-F238E27FC236}">
              <a16:creationId xmlns:a16="http://schemas.microsoft.com/office/drawing/2014/main" id="{7F674E6C-BB0D-421F-AB09-1C53C1D0A38A}"/>
            </a:ext>
          </a:extLst>
        </xdr:cNvPr>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59</xdr:row>
      <xdr:rowOff>137160</xdr:rowOff>
    </xdr:to>
    <xdr:cxnSp macro="">
      <xdr:nvCxnSpPr>
        <xdr:cNvPr id="451" name="直線コネクタ 450">
          <a:extLst>
            <a:ext uri="{FF2B5EF4-FFF2-40B4-BE49-F238E27FC236}">
              <a16:creationId xmlns:a16="http://schemas.microsoft.com/office/drawing/2014/main" id="{053728CC-D031-4B77-B277-1B247CF6EA5B}"/>
            </a:ext>
          </a:extLst>
        </xdr:cNvPr>
        <xdr:cNvCxnSpPr/>
      </xdr:nvCxnSpPr>
      <xdr:spPr>
        <a:xfrm>
          <a:off x="15481300" y="102260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116840</xdr:rowOff>
    </xdr:from>
    <xdr:to>
      <xdr:col>76</xdr:col>
      <xdr:colOff>165100</xdr:colOff>
      <xdr:row>60</xdr:row>
      <xdr:rowOff>46990</xdr:rowOff>
    </xdr:to>
    <xdr:sp macro="" textlink="">
      <xdr:nvSpPr>
        <xdr:cNvPr id="452" name="楕円 451">
          <a:extLst>
            <a:ext uri="{FF2B5EF4-FFF2-40B4-BE49-F238E27FC236}">
              <a16:creationId xmlns:a16="http://schemas.microsoft.com/office/drawing/2014/main" id="{E3C58303-D30E-4C44-8C09-34B1887E86F4}"/>
            </a:ext>
          </a:extLst>
        </xdr:cNvPr>
        <xdr:cNvSpPr/>
      </xdr:nvSpPr>
      <xdr:spPr>
        <a:xfrm>
          <a:off x="14541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167640</xdr:rowOff>
    </xdr:to>
    <xdr:cxnSp macro="">
      <xdr:nvCxnSpPr>
        <xdr:cNvPr id="453" name="直線コネクタ 452">
          <a:extLst>
            <a:ext uri="{FF2B5EF4-FFF2-40B4-BE49-F238E27FC236}">
              <a16:creationId xmlns:a16="http://schemas.microsoft.com/office/drawing/2014/main" id="{5905DF53-1CC5-4615-9306-8F06DFFECBE9}"/>
            </a:ext>
          </a:extLst>
        </xdr:cNvPr>
        <xdr:cNvCxnSpPr/>
      </xdr:nvCxnSpPr>
      <xdr:spPr>
        <a:xfrm flipV="1">
          <a:off x="14592300" y="102260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137795</xdr:rowOff>
    </xdr:from>
    <xdr:to>
      <xdr:col>72</xdr:col>
      <xdr:colOff>38100</xdr:colOff>
      <xdr:row>60</xdr:row>
      <xdr:rowOff>67945</xdr:rowOff>
    </xdr:to>
    <xdr:sp macro="" textlink="">
      <xdr:nvSpPr>
        <xdr:cNvPr id="454" name="楕円 453">
          <a:extLst>
            <a:ext uri="{FF2B5EF4-FFF2-40B4-BE49-F238E27FC236}">
              <a16:creationId xmlns:a16="http://schemas.microsoft.com/office/drawing/2014/main" id="{9F34BCA6-3B19-4153-B4CB-D64B8B6E7551}"/>
            </a:ext>
          </a:extLst>
        </xdr:cNvPr>
        <xdr:cNvSpPr/>
      </xdr:nvSpPr>
      <xdr:spPr>
        <a:xfrm>
          <a:off x="13652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17145</xdr:rowOff>
    </xdr:to>
    <xdr:cxnSp macro="">
      <xdr:nvCxnSpPr>
        <xdr:cNvPr id="455" name="直線コネクタ 454">
          <a:extLst>
            <a:ext uri="{FF2B5EF4-FFF2-40B4-BE49-F238E27FC236}">
              <a16:creationId xmlns:a16="http://schemas.microsoft.com/office/drawing/2014/main" id="{4CECCDA7-1E5E-4294-87B3-D8C240A0A0B8}"/>
            </a:ext>
          </a:extLst>
        </xdr:cNvPr>
        <xdr:cNvCxnSpPr/>
      </xdr:nvCxnSpPr>
      <xdr:spPr>
        <a:xfrm flipV="1">
          <a:off x="13703300" y="102831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456" name="楕円 455">
          <a:extLst>
            <a:ext uri="{FF2B5EF4-FFF2-40B4-BE49-F238E27FC236}">
              <a16:creationId xmlns:a16="http://schemas.microsoft.com/office/drawing/2014/main" id="{C0754269-8FB9-41CD-AD5A-9DAB464D3240}"/>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17145</xdr:rowOff>
    </xdr:to>
    <xdr:cxnSp macro="">
      <xdr:nvCxnSpPr>
        <xdr:cNvPr id="457" name="直線コネクタ 456">
          <a:extLst>
            <a:ext uri="{FF2B5EF4-FFF2-40B4-BE49-F238E27FC236}">
              <a16:creationId xmlns:a16="http://schemas.microsoft.com/office/drawing/2014/main" id="{A5D30E00-3A52-468F-8A72-5B5DE732AC87}"/>
            </a:ext>
          </a:extLst>
        </xdr:cNvPr>
        <xdr:cNvCxnSpPr/>
      </xdr:nvCxnSpPr>
      <xdr:spPr>
        <a:xfrm>
          <a:off x="12814300" y="103003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458" name="n_1aveValue【学校施設】&#10;有形固定資産減価償却率">
          <a:extLst>
            <a:ext uri="{FF2B5EF4-FFF2-40B4-BE49-F238E27FC236}">
              <a16:creationId xmlns:a16="http://schemas.microsoft.com/office/drawing/2014/main" id="{2159627E-E071-4A78-B1AD-89E8C5B0C48D}"/>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459" name="n_2aveValue【学校施設】&#10;有形固定資産減価償却率">
          <a:extLst>
            <a:ext uri="{FF2B5EF4-FFF2-40B4-BE49-F238E27FC236}">
              <a16:creationId xmlns:a16="http://schemas.microsoft.com/office/drawing/2014/main" id="{9CAE6757-741F-466E-BBC7-0A1693C3372F}"/>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60" name="n_3aveValue【学校施設】&#10;有形固定資産減価償却率">
          <a:extLst>
            <a:ext uri="{FF2B5EF4-FFF2-40B4-BE49-F238E27FC236}">
              <a16:creationId xmlns:a16="http://schemas.microsoft.com/office/drawing/2014/main" id="{7F1FC94D-3637-4849-8A45-5C22677A497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461" name="n_4aveValue【学校施設】&#10;有形固定資産減価償却率">
          <a:extLst>
            <a:ext uri="{FF2B5EF4-FFF2-40B4-BE49-F238E27FC236}">
              <a16:creationId xmlns:a16="http://schemas.microsoft.com/office/drawing/2014/main" id="{382D544C-D111-4067-B843-C530C086349F}"/>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6367</xdr:rowOff>
    </xdr:from>
    <xdr:ext cx="405111" cy="259045"/>
    <xdr:sp macro="" textlink="">
      <xdr:nvSpPr>
        <xdr:cNvPr id="462" name="n_1mainValue【学校施設】&#10;有形固定資産減価償却率">
          <a:extLst>
            <a:ext uri="{FF2B5EF4-FFF2-40B4-BE49-F238E27FC236}">
              <a16:creationId xmlns:a16="http://schemas.microsoft.com/office/drawing/2014/main" id="{810D74BE-A23A-4B8B-8D91-DF12DABF4E1A}"/>
            </a:ext>
          </a:extLst>
        </xdr:cNvPr>
        <xdr:cNvSpPr txBox="1"/>
      </xdr:nvSpPr>
      <xdr:spPr>
        <a:xfrm>
          <a:off x="15266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63517</xdr:rowOff>
    </xdr:from>
    <xdr:ext cx="405111" cy="259045"/>
    <xdr:sp macro="" textlink="">
      <xdr:nvSpPr>
        <xdr:cNvPr id="463" name="n_2mainValue【学校施設】&#10;有形固定資産減価償却率">
          <a:extLst>
            <a:ext uri="{FF2B5EF4-FFF2-40B4-BE49-F238E27FC236}">
              <a16:creationId xmlns:a16="http://schemas.microsoft.com/office/drawing/2014/main" id="{564D9BDD-A598-43DE-A399-D59A4537229B}"/>
            </a:ext>
          </a:extLst>
        </xdr:cNvPr>
        <xdr:cNvSpPr txBox="1"/>
      </xdr:nvSpPr>
      <xdr:spPr>
        <a:xfrm>
          <a:off x="14389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59072</xdr:rowOff>
    </xdr:from>
    <xdr:ext cx="405111" cy="259045"/>
    <xdr:sp macro="" textlink="">
      <xdr:nvSpPr>
        <xdr:cNvPr id="464" name="n_3mainValue【学校施設】&#10;有形固定資産減価償却率">
          <a:extLst>
            <a:ext uri="{FF2B5EF4-FFF2-40B4-BE49-F238E27FC236}">
              <a16:creationId xmlns:a16="http://schemas.microsoft.com/office/drawing/2014/main" id="{5AEAA6D3-6B27-48F8-8830-6EB1F4C43E39}"/>
            </a:ext>
          </a:extLst>
        </xdr:cNvPr>
        <xdr:cNvSpPr txBox="1"/>
      </xdr:nvSpPr>
      <xdr:spPr>
        <a:xfrm>
          <a:off x="13500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55262</xdr:rowOff>
    </xdr:from>
    <xdr:ext cx="405111" cy="259045"/>
    <xdr:sp macro="" textlink="">
      <xdr:nvSpPr>
        <xdr:cNvPr id="465" name="n_4mainValue【学校施設】&#10;有形固定資産減価償却率">
          <a:extLst>
            <a:ext uri="{FF2B5EF4-FFF2-40B4-BE49-F238E27FC236}">
              <a16:creationId xmlns:a16="http://schemas.microsoft.com/office/drawing/2014/main" id="{8011D729-88AF-414D-955A-CABCEA5D7A85}"/>
            </a:ext>
          </a:extLst>
        </xdr:cNvPr>
        <xdr:cNvSpPr txBox="1"/>
      </xdr:nvSpPr>
      <xdr:spPr>
        <a:xfrm>
          <a:off x="12611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38A4BA5-35E2-45CB-8999-798BA3BC9B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3126B24-381D-4472-9986-56F8782791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1BE327C7-70C0-4204-833C-E13B001096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7A2016AA-AC12-4B13-98AA-5324C08C07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9DD7E90B-C011-4FFD-8811-EC41F594D4A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E1647C95-14E0-412E-8C26-8B49648492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1B68F417-895D-4877-834D-0BE429C8A3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BA964C73-6FDD-4269-94E8-E75D2AF891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733CFB27-4BB0-46CD-877C-BC76D6825E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21D7C07B-C291-47F3-B4B1-8173B063C6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7D5DA0DB-237F-49C1-9320-415570F7BAE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A128CCB9-8F73-42F9-94BC-68E113E495C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F8C5B933-C67E-40EA-BF79-79F00279AB3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28551D35-DC87-4E18-9A61-9F4B440D13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B6FD66B7-9522-43A2-885D-F58C72239EB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2275807B-95E9-4F62-A847-85C5BBC92A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5256F317-09E5-4014-B305-2BCA0E2F063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252A8F1D-0BD3-48FC-B346-7FB37329700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C1265407-A49E-4286-BF04-F2D3D10EBAB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473D9529-E31B-405E-885F-7638A084896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F6792E92-F657-4C3B-BC9F-82B621A75CA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7536796F-EB27-479A-835B-3ACC4E3F6C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E6FB11C9-C49F-4229-A9EE-6877DCFAED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A5A678CE-515A-4E63-BAFB-71ECA2DB31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490" name="直線コネクタ 489">
          <a:extLst>
            <a:ext uri="{FF2B5EF4-FFF2-40B4-BE49-F238E27FC236}">
              <a16:creationId xmlns:a16="http://schemas.microsoft.com/office/drawing/2014/main" id="{258C37D1-035E-4B66-8C5F-90B0FE8A4402}"/>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491" name="【学校施設】&#10;一人当たり面積最小値テキスト">
          <a:extLst>
            <a:ext uri="{FF2B5EF4-FFF2-40B4-BE49-F238E27FC236}">
              <a16:creationId xmlns:a16="http://schemas.microsoft.com/office/drawing/2014/main" id="{C7718160-DB17-40BE-85C4-8C178AD59B43}"/>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492" name="直線コネクタ 491">
          <a:extLst>
            <a:ext uri="{FF2B5EF4-FFF2-40B4-BE49-F238E27FC236}">
              <a16:creationId xmlns:a16="http://schemas.microsoft.com/office/drawing/2014/main" id="{8D11FF21-2347-4A0E-A26F-640C3919B822}"/>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493" name="【学校施設】&#10;一人当たり面積最大値テキスト">
          <a:extLst>
            <a:ext uri="{FF2B5EF4-FFF2-40B4-BE49-F238E27FC236}">
              <a16:creationId xmlns:a16="http://schemas.microsoft.com/office/drawing/2014/main" id="{593C0C73-6A14-4F20-A8F2-667AF6CBA26C}"/>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494" name="直線コネクタ 493">
          <a:extLst>
            <a:ext uri="{FF2B5EF4-FFF2-40B4-BE49-F238E27FC236}">
              <a16:creationId xmlns:a16="http://schemas.microsoft.com/office/drawing/2014/main" id="{EE19FC94-9429-47DC-90F5-279962DB257A}"/>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495" name="【学校施設】&#10;一人当たり面積平均値テキスト">
          <a:extLst>
            <a:ext uri="{FF2B5EF4-FFF2-40B4-BE49-F238E27FC236}">
              <a16:creationId xmlns:a16="http://schemas.microsoft.com/office/drawing/2014/main" id="{04B010EE-5402-4C84-80D3-535D1328F5A0}"/>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496" name="フローチャート: 判断 495">
          <a:extLst>
            <a:ext uri="{FF2B5EF4-FFF2-40B4-BE49-F238E27FC236}">
              <a16:creationId xmlns:a16="http://schemas.microsoft.com/office/drawing/2014/main" id="{00EDFC71-4914-4956-876B-E57017A67A62}"/>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497" name="フローチャート: 判断 496">
          <a:extLst>
            <a:ext uri="{FF2B5EF4-FFF2-40B4-BE49-F238E27FC236}">
              <a16:creationId xmlns:a16="http://schemas.microsoft.com/office/drawing/2014/main" id="{A4530C97-C7EA-4755-BB3B-DA544A691DA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498" name="フローチャート: 判断 497">
          <a:extLst>
            <a:ext uri="{FF2B5EF4-FFF2-40B4-BE49-F238E27FC236}">
              <a16:creationId xmlns:a16="http://schemas.microsoft.com/office/drawing/2014/main" id="{95D91A79-7938-4FD3-9B07-B4ECE91F6C15}"/>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499" name="フローチャート: 判断 498">
          <a:extLst>
            <a:ext uri="{FF2B5EF4-FFF2-40B4-BE49-F238E27FC236}">
              <a16:creationId xmlns:a16="http://schemas.microsoft.com/office/drawing/2014/main" id="{8910B29A-A038-458F-B454-D4982B48698C}"/>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00" name="フローチャート: 判断 499">
          <a:extLst>
            <a:ext uri="{FF2B5EF4-FFF2-40B4-BE49-F238E27FC236}">
              <a16:creationId xmlns:a16="http://schemas.microsoft.com/office/drawing/2014/main" id="{1F318355-0B57-4B7B-BB2F-1060D267855F}"/>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32D5BFC-7E12-415D-98CF-B84875E156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3088FD2-157E-4639-B65C-EAECDD2A9F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678A183-BF92-4D3D-996D-E8E07111F1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5C15B79-1DD3-4B4C-8AA9-ABABF247CD6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B41562B-B48D-4DB1-B2FB-642F1AB8B3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140462</xdr:rowOff>
    </xdr:from>
    <xdr:to>
      <xdr:col>116</xdr:col>
      <xdr:colOff>114300</xdr:colOff>
      <xdr:row>59</xdr:row>
      <xdr:rowOff>70612</xdr:rowOff>
    </xdr:to>
    <xdr:sp macro="" textlink="">
      <xdr:nvSpPr>
        <xdr:cNvPr id="506" name="楕円 505">
          <a:extLst>
            <a:ext uri="{FF2B5EF4-FFF2-40B4-BE49-F238E27FC236}">
              <a16:creationId xmlns:a16="http://schemas.microsoft.com/office/drawing/2014/main" id="{12FC986F-E55C-4562-A678-1D47C65FA6E3}"/>
            </a:ext>
          </a:extLst>
        </xdr:cNvPr>
        <xdr:cNvSpPr/>
      </xdr:nvSpPr>
      <xdr:spPr>
        <a:xfrm>
          <a:off x="221107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163339</xdr:rowOff>
    </xdr:from>
    <xdr:ext cx="469744" cy="259045"/>
    <xdr:sp macro="" textlink="">
      <xdr:nvSpPr>
        <xdr:cNvPr id="507" name="【学校施設】&#10;一人当たり面積該当値テキスト">
          <a:extLst>
            <a:ext uri="{FF2B5EF4-FFF2-40B4-BE49-F238E27FC236}">
              <a16:creationId xmlns:a16="http://schemas.microsoft.com/office/drawing/2014/main" id="{A537088A-385D-4A05-A9EE-5A501EABA10E}"/>
            </a:ext>
          </a:extLst>
        </xdr:cNvPr>
        <xdr:cNvSpPr txBox="1"/>
      </xdr:nvSpPr>
      <xdr:spPr>
        <a:xfrm>
          <a:off x="22199600" y="99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123698</xdr:rowOff>
    </xdr:from>
    <xdr:to>
      <xdr:col>112</xdr:col>
      <xdr:colOff>38100</xdr:colOff>
      <xdr:row>59</xdr:row>
      <xdr:rowOff>53848</xdr:rowOff>
    </xdr:to>
    <xdr:sp macro="" textlink="">
      <xdr:nvSpPr>
        <xdr:cNvPr id="508" name="楕円 507">
          <a:extLst>
            <a:ext uri="{FF2B5EF4-FFF2-40B4-BE49-F238E27FC236}">
              <a16:creationId xmlns:a16="http://schemas.microsoft.com/office/drawing/2014/main" id="{AA07FD30-9C48-4AB3-858A-C552AB7CFD57}"/>
            </a:ext>
          </a:extLst>
        </xdr:cNvPr>
        <xdr:cNvSpPr/>
      </xdr:nvSpPr>
      <xdr:spPr>
        <a:xfrm>
          <a:off x="21272500" y="100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3048</xdr:rowOff>
    </xdr:from>
    <xdr:to>
      <xdr:col>116</xdr:col>
      <xdr:colOff>63500</xdr:colOff>
      <xdr:row>59</xdr:row>
      <xdr:rowOff>19812</xdr:rowOff>
    </xdr:to>
    <xdr:cxnSp macro="">
      <xdr:nvCxnSpPr>
        <xdr:cNvPr id="509" name="直線コネクタ 508">
          <a:extLst>
            <a:ext uri="{FF2B5EF4-FFF2-40B4-BE49-F238E27FC236}">
              <a16:creationId xmlns:a16="http://schemas.microsoft.com/office/drawing/2014/main" id="{79E88B5D-9AD9-46E9-911C-88E75EF3C3A6}"/>
            </a:ext>
          </a:extLst>
        </xdr:cNvPr>
        <xdr:cNvCxnSpPr/>
      </xdr:nvCxnSpPr>
      <xdr:spPr>
        <a:xfrm>
          <a:off x="21323300" y="1011859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21590</xdr:rowOff>
    </xdr:from>
    <xdr:to>
      <xdr:col>107</xdr:col>
      <xdr:colOff>101600</xdr:colOff>
      <xdr:row>59</xdr:row>
      <xdr:rowOff>123190</xdr:rowOff>
    </xdr:to>
    <xdr:sp macro="" textlink="">
      <xdr:nvSpPr>
        <xdr:cNvPr id="510" name="楕円 509">
          <a:extLst>
            <a:ext uri="{FF2B5EF4-FFF2-40B4-BE49-F238E27FC236}">
              <a16:creationId xmlns:a16="http://schemas.microsoft.com/office/drawing/2014/main" id="{01B9806A-7054-41BB-BD78-2987F89B74AD}"/>
            </a:ext>
          </a:extLst>
        </xdr:cNvPr>
        <xdr:cNvSpPr/>
      </xdr:nvSpPr>
      <xdr:spPr>
        <a:xfrm>
          <a:off x="20383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3048</xdr:rowOff>
    </xdr:from>
    <xdr:to>
      <xdr:col>111</xdr:col>
      <xdr:colOff>177800</xdr:colOff>
      <xdr:row>59</xdr:row>
      <xdr:rowOff>72390</xdr:rowOff>
    </xdr:to>
    <xdr:cxnSp macro="">
      <xdr:nvCxnSpPr>
        <xdr:cNvPr id="511" name="直線コネクタ 510">
          <a:extLst>
            <a:ext uri="{FF2B5EF4-FFF2-40B4-BE49-F238E27FC236}">
              <a16:creationId xmlns:a16="http://schemas.microsoft.com/office/drawing/2014/main" id="{8E426D48-060C-450D-BD5F-40F14270882E}"/>
            </a:ext>
          </a:extLst>
        </xdr:cNvPr>
        <xdr:cNvCxnSpPr/>
      </xdr:nvCxnSpPr>
      <xdr:spPr>
        <a:xfrm flipV="1">
          <a:off x="20434300" y="10118598"/>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39878</xdr:rowOff>
    </xdr:from>
    <xdr:to>
      <xdr:col>102</xdr:col>
      <xdr:colOff>165100</xdr:colOff>
      <xdr:row>59</xdr:row>
      <xdr:rowOff>141478</xdr:rowOff>
    </xdr:to>
    <xdr:sp macro="" textlink="">
      <xdr:nvSpPr>
        <xdr:cNvPr id="512" name="楕円 511">
          <a:extLst>
            <a:ext uri="{FF2B5EF4-FFF2-40B4-BE49-F238E27FC236}">
              <a16:creationId xmlns:a16="http://schemas.microsoft.com/office/drawing/2014/main" id="{2CA95E24-2961-4652-8822-40888BFF3027}"/>
            </a:ext>
          </a:extLst>
        </xdr:cNvPr>
        <xdr:cNvSpPr/>
      </xdr:nvSpPr>
      <xdr:spPr>
        <a:xfrm>
          <a:off x="194945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72390</xdr:rowOff>
    </xdr:from>
    <xdr:to>
      <xdr:col>107</xdr:col>
      <xdr:colOff>50800</xdr:colOff>
      <xdr:row>59</xdr:row>
      <xdr:rowOff>90678</xdr:rowOff>
    </xdr:to>
    <xdr:cxnSp macro="">
      <xdr:nvCxnSpPr>
        <xdr:cNvPr id="513" name="直線コネクタ 512">
          <a:extLst>
            <a:ext uri="{FF2B5EF4-FFF2-40B4-BE49-F238E27FC236}">
              <a16:creationId xmlns:a16="http://schemas.microsoft.com/office/drawing/2014/main" id="{22E4B232-2339-4427-BED8-ECD5A8A941A6}"/>
            </a:ext>
          </a:extLst>
        </xdr:cNvPr>
        <xdr:cNvCxnSpPr/>
      </xdr:nvCxnSpPr>
      <xdr:spPr>
        <a:xfrm flipV="1">
          <a:off x="19545300" y="10187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56642</xdr:rowOff>
    </xdr:from>
    <xdr:to>
      <xdr:col>98</xdr:col>
      <xdr:colOff>38100</xdr:colOff>
      <xdr:row>59</xdr:row>
      <xdr:rowOff>158242</xdr:rowOff>
    </xdr:to>
    <xdr:sp macro="" textlink="">
      <xdr:nvSpPr>
        <xdr:cNvPr id="514" name="楕円 513">
          <a:extLst>
            <a:ext uri="{FF2B5EF4-FFF2-40B4-BE49-F238E27FC236}">
              <a16:creationId xmlns:a16="http://schemas.microsoft.com/office/drawing/2014/main" id="{CBD43349-DB62-45DE-900A-B8B1FCF4E0C6}"/>
            </a:ext>
          </a:extLst>
        </xdr:cNvPr>
        <xdr:cNvSpPr/>
      </xdr:nvSpPr>
      <xdr:spPr>
        <a:xfrm>
          <a:off x="18605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90678</xdr:rowOff>
    </xdr:from>
    <xdr:to>
      <xdr:col>102</xdr:col>
      <xdr:colOff>114300</xdr:colOff>
      <xdr:row>59</xdr:row>
      <xdr:rowOff>107442</xdr:rowOff>
    </xdr:to>
    <xdr:cxnSp macro="">
      <xdr:nvCxnSpPr>
        <xdr:cNvPr id="515" name="直線コネクタ 514">
          <a:extLst>
            <a:ext uri="{FF2B5EF4-FFF2-40B4-BE49-F238E27FC236}">
              <a16:creationId xmlns:a16="http://schemas.microsoft.com/office/drawing/2014/main" id="{90028233-59D3-40E1-8185-815EF9439069}"/>
            </a:ext>
          </a:extLst>
        </xdr:cNvPr>
        <xdr:cNvCxnSpPr/>
      </xdr:nvCxnSpPr>
      <xdr:spPr>
        <a:xfrm flipV="1">
          <a:off x="18656300" y="1020622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516" name="n_1aveValue【学校施設】&#10;一人当たり面積">
          <a:extLst>
            <a:ext uri="{FF2B5EF4-FFF2-40B4-BE49-F238E27FC236}">
              <a16:creationId xmlns:a16="http://schemas.microsoft.com/office/drawing/2014/main" id="{5B6BB742-B6FE-4A4C-A9F5-49B9A93268E7}"/>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517" name="n_2aveValue【学校施設】&#10;一人当たり面積">
          <a:extLst>
            <a:ext uri="{FF2B5EF4-FFF2-40B4-BE49-F238E27FC236}">
              <a16:creationId xmlns:a16="http://schemas.microsoft.com/office/drawing/2014/main" id="{8BE95FB4-7D6B-43C7-8C7A-A1C90F87C912}"/>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518" name="n_3aveValue【学校施設】&#10;一人当たり面積">
          <a:extLst>
            <a:ext uri="{FF2B5EF4-FFF2-40B4-BE49-F238E27FC236}">
              <a16:creationId xmlns:a16="http://schemas.microsoft.com/office/drawing/2014/main" id="{99D2CD9E-20C2-41B6-96F7-4AD8E55E3832}"/>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519" name="n_4aveValue【学校施設】&#10;一人当たり面積">
          <a:extLst>
            <a:ext uri="{FF2B5EF4-FFF2-40B4-BE49-F238E27FC236}">
              <a16:creationId xmlns:a16="http://schemas.microsoft.com/office/drawing/2014/main" id="{6FAAEAC9-4AB5-4A87-ABAC-97C2755BB2EC}"/>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70375</xdr:rowOff>
    </xdr:from>
    <xdr:ext cx="469744" cy="259045"/>
    <xdr:sp macro="" textlink="">
      <xdr:nvSpPr>
        <xdr:cNvPr id="520" name="n_1mainValue【学校施設】&#10;一人当たり面積">
          <a:extLst>
            <a:ext uri="{FF2B5EF4-FFF2-40B4-BE49-F238E27FC236}">
              <a16:creationId xmlns:a16="http://schemas.microsoft.com/office/drawing/2014/main" id="{92A302EA-4482-49F8-AD51-BE675FCF34A5}"/>
            </a:ext>
          </a:extLst>
        </xdr:cNvPr>
        <xdr:cNvSpPr txBox="1"/>
      </xdr:nvSpPr>
      <xdr:spPr>
        <a:xfrm>
          <a:off x="21075727" y="98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521" name="n_2mainValue【学校施設】&#10;一人当たり面積">
          <a:extLst>
            <a:ext uri="{FF2B5EF4-FFF2-40B4-BE49-F238E27FC236}">
              <a16:creationId xmlns:a16="http://schemas.microsoft.com/office/drawing/2014/main" id="{663521B4-656E-4AE3-91A0-3331F06450B0}"/>
            </a:ext>
          </a:extLst>
        </xdr:cNvPr>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158005</xdr:rowOff>
    </xdr:from>
    <xdr:ext cx="469744" cy="259045"/>
    <xdr:sp macro="" textlink="">
      <xdr:nvSpPr>
        <xdr:cNvPr id="522" name="n_3mainValue【学校施設】&#10;一人当たり面積">
          <a:extLst>
            <a:ext uri="{FF2B5EF4-FFF2-40B4-BE49-F238E27FC236}">
              <a16:creationId xmlns:a16="http://schemas.microsoft.com/office/drawing/2014/main" id="{97A40C3F-AA11-4AF9-AFA1-FDA097600FC9}"/>
            </a:ext>
          </a:extLst>
        </xdr:cNvPr>
        <xdr:cNvSpPr txBox="1"/>
      </xdr:nvSpPr>
      <xdr:spPr>
        <a:xfrm>
          <a:off x="19310427" y="993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3319</xdr:rowOff>
    </xdr:from>
    <xdr:ext cx="469744" cy="259045"/>
    <xdr:sp macro="" textlink="">
      <xdr:nvSpPr>
        <xdr:cNvPr id="523" name="n_4mainValue【学校施設】&#10;一人当たり面積">
          <a:extLst>
            <a:ext uri="{FF2B5EF4-FFF2-40B4-BE49-F238E27FC236}">
              <a16:creationId xmlns:a16="http://schemas.microsoft.com/office/drawing/2014/main" id="{E03E29B4-362E-493D-844F-08B920BC1662}"/>
            </a:ext>
          </a:extLst>
        </xdr:cNvPr>
        <xdr:cNvSpPr txBox="1"/>
      </xdr:nvSpPr>
      <xdr:spPr>
        <a:xfrm>
          <a:off x="18421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CF5C48D-BA03-4766-953D-411B08043D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E9144439-DF58-4F51-A0FB-CBF9EE2230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6759BD57-ECF1-4DF7-BF04-5489D04D2B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917D7879-7F91-4A22-B8C9-6CEA45D47D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442FB398-82C6-441F-B825-38980FAB4F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CAA7753C-60D3-4920-9095-F08897D732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B9F99D67-1085-4717-A5C7-7A1C711403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28BFE33C-192F-4911-8559-B29BFC06EB0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3850A4E7-93B7-4A35-913B-BF721BFB0C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585FF062-B583-4EDD-847B-10840FD3A3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4A6A00BA-A178-47D8-AB5B-4A1CC030B1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61B03C67-55D5-40F9-973B-0C2134705B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6398E198-E992-4EEE-AC3C-3CA0CB1F2B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32E6AE63-D666-468B-B16B-BDC1C14F49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18620128-888B-44E5-B5F6-612ADA1D5C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26155BEF-34B7-4157-A6FB-C54D684157B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9E6EEB76-5EB6-4A10-8C78-84D9153207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B7589B8D-AEDE-44CA-89A3-90E8787B2BC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E6FBD6F5-6933-4275-A023-6757F4AFF2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794F9382-74B2-4B41-9390-F45E8332B3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5C2346BD-030F-44B1-B780-BA3770DEBD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795DBEFC-6694-4AD2-B764-5F49F6E5E0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4005FFD9-0407-4092-8B52-DAFCA5AF04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660B0511-0109-4726-8C03-5EB8E6E63F0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8" name="正方形/長方形 547">
          <a:extLst>
            <a:ext uri="{FF2B5EF4-FFF2-40B4-BE49-F238E27FC236}">
              <a16:creationId xmlns:a16="http://schemas.microsoft.com/office/drawing/2014/main" id="{2AA3CBCA-5EAD-4DF0-A324-B328097683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9" name="正方形/長方形 548">
          <a:extLst>
            <a:ext uri="{FF2B5EF4-FFF2-40B4-BE49-F238E27FC236}">
              <a16:creationId xmlns:a16="http://schemas.microsoft.com/office/drawing/2014/main" id="{1514BD8E-C4DB-45E2-B1E1-E5764DDE6C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0" name="正方形/長方形 549">
          <a:extLst>
            <a:ext uri="{FF2B5EF4-FFF2-40B4-BE49-F238E27FC236}">
              <a16:creationId xmlns:a16="http://schemas.microsoft.com/office/drawing/2014/main" id="{B7CE6794-94C4-4C4D-8A24-D31D535301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1" name="正方形/長方形 550">
          <a:extLst>
            <a:ext uri="{FF2B5EF4-FFF2-40B4-BE49-F238E27FC236}">
              <a16:creationId xmlns:a16="http://schemas.microsoft.com/office/drawing/2014/main" id="{913720DA-7AF7-4170-9079-13B838C019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2" name="正方形/長方形 551">
          <a:extLst>
            <a:ext uri="{FF2B5EF4-FFF2-40B4-BE49-F238E27FC236}">
              <a16:creationId xmlns:a16="http://schemas.microsoft.com/office/drawing/2014/main" id="{FAC16E2E-59EE-4124-90A3-C5ED71B662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3" name="正方形/長方形 552">
          <a:extLst>
            <a:ext uri="{FF2B5EF4-FFF2-40B4-BE49-F238E27FC236}">
              <a16:creationId xmlns:a16="http://schemas.microsoft.com/office/drawing/2014/main" id="{EE1DEEA3-0998-4211-A44B-7880E71715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4" name="正方形/長方形 553">
          <a:extLst>
            <a:ext uri="{FF2B5EF4-FFF2-40B4-BE49-F238E27FC236}">
              <a16:creationId xmlns:a16="http://schemas.microsoft.com/office/drawing/2014/main" id="{91CB8139-5C28-4C6F-A082-8A3700ECCD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a:extLst>
            <a:ext uri="{FF2B5EF4-FFF2-40B4-BE49-F238E27FC236}">
              <a16:creationId xmlns:a16="http://schemas.microsoft.com/office/drawing/2014/main" id="{9B8CE1F6-3977-45BD-800B-171C1E30FAD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a:extLst>
            <a:ext uri="{FF2B5EF4-FFF2-40B4-BE49-F238E27FC236}">
              <a16:creationId xmlns:a16="http://schemas.microsoft.com/office/drawing/2014/main" id="{67FA57E6-33B7-4900-A5B7-6748D9F01C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a:extLst>
            <a:ext uri="{FF2B5EF4-FFF2-40B4-BE49-F238E27FC236}">
              <a16:creationId xmlns:a16="http://schemas.microsoft.com/office/drawing/2014/main" id="{BA5FF9CA-7C00-4CCC-AC60-4B47D9CCCC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a:extLst>
            <a:ext uri="{FF2B5EF4-FFF2-40B4-BE49-F238E27FC236}">
              <a16:creationId xmlns:a16="http://schemas.microsoft.com/office/drawing/2014/main" id="{1FD2EABE-0859-4C5C-9AC6-538BE0D264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学校施設において、公共施設等総合管理計画に基づいた建替えが進み、有形固定資産減価償却率が前年度から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ポイント増加したものの、前年度に引き続き類似団体内平均を下回った。</a:t>
          </a:r>
        </a:p>
        <a:p>
          <a:r>
            <a:rPr kumimoji="1" lang="ja-JP" altLang="en-US" sz="1300">
              <a:latin typeface="ＭＳ Ｐゴシック" panose="020B0600070205080204" pitchFamily="50" charset="-128"/>
              <a:ea typeface="ＭＳ Ｐゴシック" panose="020B0600070205080204" pitchFamily="50" charset="-128"/>
            </a:rPr>
            <a:t>　一方、公営住宅は有形固定資産減価償却率が前年度から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ポイント上昇し、依然として類似団体内平均よりも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ポイント前後上回る状況が続いているが、同計画に基づき、長寿命化改修のほか</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を活用した建替えを進めていることから、今後は有形固定資産減価償却率の低下が見込まれる。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3771C5-0438-4DF4-BFCF-33FCAB0042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1A4CC6-EF4A-4391-9AA9-692A2BCA96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A4F05E-0E24-429E-A3D8-2069CE9AE1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2AA7A9-D448-4E1A-88AA-18D4907532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8587FB-B09A-4DCB-A3B0-1F7A3F8CE1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1C5618-D7FB-4970-910B-09898BD281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AAAD76-0854-4354-9AAF-0040752EF8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847468-4EF6-4E45-9DFE-789738F01D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C4738C-2530-4878-833C-0BE96DC9D3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86EBC7-EBA9-4E4E-A1DE-8A725690E03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970158-ED29-4B58-94CC-0CFF302DDF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D8848F-03DD-4E63-B76B-A292452660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B46C1E-E4E7-4EC1-9C17-2C0F5FB218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50C25D-814B-4365-863E-8601B13B70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AA2F28-3200-4910-AD4F-F30F7518AC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882DD8C-6ED4-42AA-8C6A-E99922EC12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640DC7-6B1C-467E-BC12-A0E161673A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E67294-C830-45A9-B874-BE6EDD06CA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A36958-2707-4342-AB02-4F61EF582A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D74DF0-88DB-4BD3-A3F5-1D3F9B912D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4A9BBE-D6E3-4153-B1EA-CCBCA69133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93C04A-BED4-4BD3-9058-F39BC4882A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1D6701-E970-42E3-AD81-71D5832298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AE4CCC-BC96-4087-8578-ED2A2F85C4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1EA1CB-5AD5-4DAE-9CB2-23A48C7868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1887C1-526C-43B3-8697-0A7D6C9644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E63136-D84A-4999-8076-3DE34BCD03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1E579E-24F3-4C45-BDCE-FAE90D9FE9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52FDC3-A2A5-4815-939D-1A6A1AC2E9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390E19-C037-4D40-A841-26B3100AC1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7D5A6E-4BE6-42CF-BFE8-4C39F8977F9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FC44E8-F89C-4C83-90AF-A04559B0A3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147852-BC40-4769-8780-720D46D13E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9D0499-C449-4B3C-A38B-3258BE36E9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288A07-A534-44B7-9791-47E74DDB49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AB7951-B8D4-4CCB-A68B-AC91C850A9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351628-EBCA-4029-B962-6A32C5F430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5664BD-1C31-4AC6-880D-E5915E5EA7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3CF32D-467C-4A2D-A82D-D76679ED50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A8841D-2123-473F-844D-EC2521C30F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06709D-F2B7-421B-96E5-9C9154E870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70E64A-DD28-4F45-9C00-D61CE48377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BCFDEF-9448-42CE-8FA7-33697AC3B86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152C4D7-73DF-4A37-A0E5-E3EE3F6936F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CF9DCC2-CFE5-47F0-BF2E-952BEA49055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525A927-810D-4375-9AF4-62441E280F0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6C3E0C3-85A7-49BD-B0AA-E8B1FBC86BD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7AF98B-6A48-449D-8920-1F939F281AD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1FFD2E-9FDB-497E-A044-BA376241D5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808BAF1-B08C-4202-8547-500A912B9A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6B5B8F4-8D76-4283-B015-7BD74A496FC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8DB60AD-FE3D-4B83-9BD3-E0D3656BDF2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9494250-C1A0-4AD2-B437-4C6FEAA8EE3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45A9A62-6052-487F-AF0B-77162EA8BE8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429C50-792B-4243-B835-79116461AF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6C9F6F3-D376-4E1A-9EB1-FA3C2807E8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705EBF09-F62F-4CE9-9AF2-6C51ECE4FFF7}"/>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DD29E0E6-ADFA-4134-8C6D-B061D4321A46}"/>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1BDD091C-FD7C-40AB-8C16-246A5C2C079B}"/>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2627B1FC-D5B6-4EF2-8507-BF8434ED1633}"/>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EFE37DCC-8227-40BA-9615-02145369291E}"/>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1188A64A-8858-4EF0-8CEB-52206295A87B}"/>
            </a:ext>
          </a:extLst>
        </xdr:cNvPr>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DD49C06A-FBA0-4E0E-9AC2-F7548DED5C32}"/>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F09D2CA9-8CCA-4D53-8A1E-6D2573C6CD3E}"/>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14DEC06F-4128-42B7-8E29-84F91023754A}"/>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55495A98-58D4-43A6-8492-B3CA181BF076}"/>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C1D2AF0-3F1E-4A72-8352-381780F6F46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A0EF25-755A-4688-9F92-3A6745174F3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2DC480-7952-461B-818D-FC8EBF4EB6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8198DC-EC72-43A3-BA2F-414A7B7A62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A7C6977-E11C-4226-B4A0-B950C24A9D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3CBB0EE-ECF1-4EA0-BB2E-AD4130741F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133169</xdr:rowOff>
    </xdr:from>
    <xdr:to>
      <xdr:col>24</xdr:col>
      <xdr:colOff>114300</xdr:colOff>
      <xdr:row>35</xdr:row>
      <xdr:rowOff>63319</xdr:rowOff>
    </xdr:to>
    <xdr:sp macro="" textlink="">
      <xdr:nvSpPr>
        <xdr:cNvPr id="74" name="楕円 73">
          <a:extLst>
            <a:ext uri="{FF2B5EF4-FFF2-40B4-BE49-F238E27FC236}">
              <a16:creationId xmlns:a16="http://schemas.microsoft.com/office/drawing/2014/main" id="{6162D47A-5863-4D8C-916C-BC2AFDF31248}"/>
            </a:ext>
          </a:extLst>
        </xdr:cNvPr>
        <xdr:cNvSpPr/>
      </xdr:nvSpPr>
      <xdr:spPr>
        <a:xfrm>
          <a:off x="4584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156046</xdr:rowOff>
    </xdr:from>
    <xdr:ext cx="405111" cy="259045"/>
    <xdr:sp macro="" textlink="">
      <xdr:nvSpPr>
        <xdr:cNvPr id="75" name="【図書館】&#10;有形固定資産減価償却率該当値テキスト">
          <a:extLst>
            <a:ext uri="{FF2B5EF4-FFF2-40B4-BE49-F238E27FC236}">
              <a16:creationId xmlns:a16="http://schemas.microsoft.com/office/drawing/2014/main" id="{1E2D6299-78B0-403B-8A8B-C9CC03F42967}"/>
            </a:ext>
          </a:extLst>
        </xdr:cNvPr>
        <xdr:cNvSpPr txBox="1"/>
      </xdr:nvSpPr>
      <xdr:spPr>
        <a:xfrm>
          <a:off x="4673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89081</xdr:rowOff>
    </xdr:from>
    <xdr:to>
      <xdr:col>20</xdr:col>
      <xdr:colOff>38100</xdr:colOff>
      <xdr:row>35</xdr:row>
      <xdr:rowOff>19231</xdr:rowOff>
    </xdr:to>
    <xdr:sp macro="" textlink="">
      <xdr:nvSpPr>
        <xdr:cNvPr id="76" name="楕円 75">
          <a:extLst>
            <a:ext uri="{FF2B5EF4-FFF2-40B4-BE49-F238E27FC236}">
              <a16:creationId xmlns:a16="http://schemas.microsoft.com/office/drawing/2014/main" id="{E0AC694C-90BF-496C-95B3-35664D281F6B}"/>
            </a:ext>
          </a:extLst>
        </xdr:cNvPr>
        <xdr:cNvSpPr/>
      </xdr:nvSpPr>
      <xdr:spPr>
        <a:xfrm>
          <a:off x="3746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139881</xdr:rowOff>
    </xdr:from>
    <xdr:to>
      <xdr:col>24</xdr:col>
      <xdr:colOff>63500</xdr:colOff>
      <xdr:row>35</xdr:row>
      <xdr:rowOff>12519</xdr:rowOff>
    </xdr:to>
    <xdr:cxnSp macro="">
      <xdr:nvCxnSpPr>
        <xdr:cNvPr id="77" name="直線コネクタ 76">
          <a:extLst>
            <a:ext uri="{FF2B5EF4-FFF2-40B4-BE49-F238E27FC236}">
              <a16:creationId xmlns:a16="http://schemas.microsoft.com/office/drawing/2014/main" id="{298933EC-14FC-42A5-BB71-F4B5AA051B51}"/>
            </a:ext>
          </a:extLst>
        </xdr:cNvPr>
        <xdr:cNvCxnSpPr/>
      </xdr:nvCxnSpPr>
      <xdr:spPr>
        <a:xfrm>
          <a:off x="3797300" y="596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44994</xdr:rowOff>
    </xdr:from>
    <xdr:to>
      <xdr:col>15</xdr:col>
      <xdr:colOff>101600</xdr:colOff>
      <xdr:row>34</xdr:row>
      <xdr:rowOff>146594</xdr:rowOff>
    </xdr:to>
    <xdr:sp macro="" textlink="">
      <xdr:nvSpPr>
        <xdr:cNvPr id="78" name="楕円 77">
          <a:extLst>
            <a:ext uri="{FF2B5EF4-FFF2-40B4-BE49-F238E27FC236}">
              <a16:creationId xmlns:a16="http://schemas.microsoft.com/office/drawing/2014/main" id="{0F380988-E042-4229-8F83-7A89AF20B6CB}"/>
            </a:ext>
          </a:extLst>
        </xdr:cNvPr>
        <xdr:cNvSpPr/>
      </xdr:nvSpPr>
      <xdr:spPr>
        <a:xfrm>
          <a:off x="2857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95794</xdr:rowOff>
    </xdr:from>
    <xdr:to>
      <xdr:col>19</xdr:col>
      <xdr:colOff>177800</xdr:colOff>
      <xdr:row>34</xdr:row>
      <xdr:rowOff>139881</xdr:rowOff>
    </xdr:to>
    <xdr:cxnSp macro="">
      <xdr:nvCxnSpPr>
        <xdr:cNvPr id="79" name="直線コネクタ 78">
          <a:extLst>
            <a:ext uri="{FF2B5EF4-FFF2-40B4-BE49-F238E27FC236}">
              <a16:creationId xmlns:a16="http://schemas.microsoft.com/office/drawing/2014/main" id="{0E4E807B-59FA-418F-ACC2-E1E9F3697F07}"/>
            </a:ext>
          </a:extLst>
        </xdr:cNvPr>
        <xdr:cNvCxnSpPr/>
      </xdr:nvCxnSpPr>
      <xdr:spPr>
        <a:xfrm>
          <a:off x="2908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44994</xdr:rowOff>
    </xdr:from>
    <xdr:to>
      <xdr:col>10</xdr:col>
      <xdr:colOff>165100</xdr:colOff>
      <xdr:row>34</xdr:row>
      <xdr:rowOff>146594</xdr:rowOff>
    </xdr:to>
    <xdr:sp macro="" textlink="">
      <xdr:nvSpPr>
        <xdr:cNvPr id="80" name="楕円 79">
          <a:extLst>
            <a:ext uri="{FF2B5EF4-FFF2-40B4-BE49-F238E27FC236}">
              <a16:creationId xmlns:a16="http://schemas.microsoft.com/office/drawing/2014/main" id="{0CC02D46-1998-4306-A039-54760BCC567C}"/>
            </a:ext>
          </a:extLst>
        </xdr:cNvPr>
        <xdr:cNvSpPr/>
      </xdr:nvSpPr>
      <xdr:spPr>
        <a:xfrm>
          <a:off x="1968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95794</xdr:rowOff>
    </xdr:from>
    <xdr:to>
      <xdr:col>15</xdr:col>
      <xdr:colOff>50800</xdr:colOff>
      <xdr:row>34</xdr:row>
      <xdr:rowOff>95794</xdr:rowOff>
    </xdr:to>
    <xdr:cxnSp macro="">
      <xdr:nvCxnSpPr>
        <xdr:cNvPr id="81" name="直線コネクタ 80">
          <a:extLst>
            <a:ext uri="{FF2B5EF4-FFF2-40B4-BE49-F238E27FC236}">
              <a16:creationId xmlns:a16="http://schemas.microsoft.com/office/drawing/2014/main" id="{C23F9323-AFB2-4745-AA4E-502810723A7B}"/>
            </a:ext>
          </a:extLst>
        </xdr:cNvPr>
        <xdr:cNvCxnSpPr/>
      </xdr:nvCxnSpPr>
      <xdr:spPr>
        <a:xfrm>
          <a:off x="2019300" y="5925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2" name="楕円 81">
          <a:extLst>
            <a:ext uri="{FF2B5EF4-FFF2-40B4-BE49-F238E27FC236}">
              <a16:creationId xmlns:a16="http://schemas.microsoft.com/office/drawing/2014/main" id="{8E3B32F9-6EA2-4D8E-BC63-24DBE2D695C0}"/>
            </a:ext>
          </a:extLst>
        </xdr:cNvPr>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95794</xdr:rowOff>
    </xdr:to>
    <xdr:cxnSp macro="">
      <xdr:nvCxnSpPr>
        <xdr:cNvPr id="83" name="直線コネクタ 82">
          <a:extLst>
            <a:ext uri="{FF2B5EF4-FFF2-40B4-BE49-F238E27FC236}">
              <a16:creationId xmlns:a16="http://schemas.microsoft.com/office/drawing/2014/main" id="{260582FC-CCEC-44D2-9FE2-58D5B7CCA962}"/>
            </a:ext>
          </a:extLst>
        </xdr:cNvPr>
        <xdr:cNvCxnSpPr/>
      </xdr:nvCxnSpPr>
      <xdr:spPr>
        <a:xfrm>
          <a:off x="1130300" y="583692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A99E9FA0-BCAE-4A1D-B79A-3D80A86BB8C7}"/>
            </a:ext>
          </a:extLst>
        </xdr:cNvPr>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52200D8E-FCE5-4F2B-B225-9EBAFDCD4C2B}"/>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C616C5FB-81EA-4F86-B50E-C62F91D1CD3E}"/>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C4170996-E402-4D31-BC1B-8D1D5DDD8A75}"/>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35758</xdr:rowOff>
    </xdr:from>
    <xdr:ext cx="405111" cy="259045"/>
    <xdr:sp macro="" textlink="">
      <xdr:nvSpPr>
        <xdr:cNvPr id="88" name="n_1mainValue【図書館】&#10;有形固定資産減価償却率">
          <a:extLst>
            <a:ext uri="{FF2B5EF4-FFF2-40B4-BE49-F238E27FC236}">
              <a16:creationId xmlns:a16="http://schemas.microsoft.com/office/drawing/2014/main" id="{88BEFEDE-1962-4321-ACB8-613461748B55}"/>
            </a:ext>
          </a:extLst>
        </xdr:cNvPr>
        <xdr:cNvSpPr txBox="1"/>
      </xdr:nvSpPr>
      <xdr:spPr>
        <a:xfrm>
          <a:off x="3582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D8CFC714-D01B-4CC1-9420-CE56C18F7821}"/>
            </a:ext>
          </a:extLst>
        </xdr:cNvPr>
        <xdr:cNvSpPr txBox="1"/>
      </xdr:nvSpPr>
      <xdr:spPr>
        <a:xfrm>
          <a:off x="2705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163121</xdr:rowOff>
    </xdr:from>
    <xdr:ext cx="405111" cy="259045"/>
    <xdr:sp macro="" textlink="">
      <xdr:nvSpPr>
        <xdr:cNvPr id="90" name="n_3mainValue【図書館】&#10;有形固定資産減価償却率">
          <a:extLst>
            <a:ext uri="{FF2B5EF4-FFF2-40B4-BE49-F238E27FC236}">
              <a16:creationId xmlns:a16="http://schemas.microsoft.com/office/drawing/2014/main" id="{C2609A4E-AA58-47DE-9E6D-E67CF8AF149C}"/>
            </a:ext>
          </a:extLst>
        </xdr:cNvPr>
        <xdr:cNvSpPr txBox="1"/>
      </xdr:nvSpPr>
      <xdr:spPr>
        <a:xfrm>
          <a:off x="1816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1" name="n_4mainValue【図書館】&#10;有形固定資産減価償却率">
          <a:extLst>
            <a:ext uri="{FF2B5EF4-FFF2-40B4-BE49-F238E27FC236}">
              <a16:creationId xmlns:a16="http://schemas.microsoft.com/office/drawing/2014/main" id="{60144E3F-6073-4A0F-AE75-27EB34EA7491}"/>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0C46940-F772-42EE-B53A-6073200761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46790D6-2882-4C99-A205-9B15CFC97E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84B92B-A576-4556-A49A-C314D296DA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42DB2B0-E169-49AF-A957-E36D630EEA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343B73F-A64F-4DC0-A2CF-F90110BB30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E3FB085-84C5-4283-993A-8993DD53EC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02D5A54-5AE9-429B-BC25-889CA2F68F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88D2258-46FF-4AB4-B34C-13BE82271B7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6E6E084-2654-461D-BFF6-D9E7EC33BD8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343169B-8D41-4CEC-88BD-DF74E157C8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0922092-1C75-4DC8-9026-C47652F63EF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3471473-AFE6-4D2F-B668-54206EF0DA4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63EB22E-09F0-40DE-8A12-2645E0F372C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5D048B5-658D-4966-9DE0-7E7754A5B53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F3AF9BE-A711-4ACE-8CB5-13298C3D742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C406AAD-20ED-47F6-9A0A-26079DE3CD5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F75C963-8046-4C0D-A995-93DFBC9C02F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B17BDD0-C778-4684-80DB-F55606B3175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45027E2-244D-46BD-9DD9-8519442A29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44E36DA-A286-47F3-83E6-EC778A6710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14974BD-E78F-4B24-ADE9-4431B90FB25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52C3A19C-C3F5-4BB8-84A5-126F0F5B9425}"/>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505465D5-7518-4605-97D4-2079A178C1C7}"/>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F01A66B8-7B66-4370-9CC2-AA6E3EC6825D}"/>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45C17FC8-11D8-417C-8B01-5878E7CFB6CF}"/>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54C3B80E-DF7D-4913-B064-959353DBD14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3E492F14-C067-49EB-8462-CD78B42C7E9C}"/>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463F01E8-136A-4611-903B-4CABBDF3934C}"/>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501927A1-8B6B-40BD-86FD-4D9D8259CED1}"/>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C31E5F2B-7F92-4C4E-8F21-558683A11F7A}"/>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86F50EDF-A33D-49F3-A113-07579E99ADBC}"/>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E24B20A1-83C0-43EE-876A-0B899BB22AF1}"/>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17964AC-FE65-49D3-8FE9-C394883372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28BA5A-A999-4D98-BB6C-107DB9344B6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52893A-D29E-474B-9A87-67FF378105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FDD399-4912-45F1-A624-F53CABA1BF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D4BC6AA-77A5-4CD8-8AA4-8C95043632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29DF172F-7AD1-42FC-8982-2DCF95B9EE1F}"/>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AE588E75-08A4-4E69-92E5-D3A21038D305}"/>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D2FCADE8-DA37-428C-9872-768D0B9C176D}"/>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371226AE-5C97-4120-970B-8EE67D15CB56}"/>
            </a:ext>
          </a:extLst>
        </xdr:cNvPr>
        <xdr:cNvCxnSpPr/>
      </xdr:nvCxnSpPr>
      <xdr:spPr>
        <a:xfrm flipV="1">
          <a:off x="9639300" y="691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a:extLst>
            <a:ext uri="{FF2B5EF4-FFF2-40B4-BE49-F238E27FC236}">
              <a16:creationId xmlns:a16="http://schemas.microsoft.com/office/drawing/2014/main" id="{C02A39E8-151D-4FF7-BCEB-0963C8C37865}"/>
            </a:ext>
          </a:extLst>
        </xdr:cNvPr>
        <xdr:cNvSpPr/>
      </xdr:nvSpPr>
      <xdr:spPr>
        <a:xfrm>
          <a:off x="8699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67056</xdr:rowOff>
    </xdr:to>
    <xdr:cxnSp macro="">
      <xdr:nvCxnSpPr>
        <xdr:cNvPr id="134" name="直線コネクタ 133">
          <a:extLst>
            <a:ext uri="{FF2B5EF4-FFF2-40B4-BE49-F238E27FC236}">
              <a16:creationId xmlns:a16="http://schemas.microsoft.com/office/drawing/2014/main" id="{8B70F8C0-D50F-4FC7-83CE-2ADE2E75C2D6}"/>
            </a:ext>
          </a:extLst>
        </xdr:cNvPr>
        <xdr:cNvCxnSpPr/>
      </xdr:nvCxnSpPr>
      <xdr:spPr>
        <a:xfrm flipV="1">
          <a:off x="8750300" y="6915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a:extLst>
            <a:ext uri="{FF2B5EF4-FFF2-40B4-BE49-F238E27FC236}">
              <a16:creationId xmlns:a16="http://schemas.microsoft.com/office/drawing/2014/main" id="{6B8970BA-6016-4D6F-8AAE-9B272820A167}"/>
            </a:ext>
          </a:extLst>
        </xdr:cNvPr>
        <xdr:cNvSpPr/>
      </xdr:nvSpPr>
      <xdr:spPr>
        <a:xfrm>
          <a:off x="781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AC587D98-ECDB-4C4D-8DA6-AC1F1564467A}"/>
            </a:ext>
          </a:extLst>
        </xdr:cNvPr>
        <xdr:cNvCxnSpPr/>
      </xdr:nvCxnSpPr>
      <xdr:spPr>
        <a:xfrm>
          <a:off x="7861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5918C6C4-E3D7-4155-9421-C77DB0738CA6}"/>
            </a:ext>
          </a:extLst>
        </xdr:cNvPr>
        <xdr:cNvSpPr/>
      </xdr:nvSpPr>
      <xdr:spPr>
        <a:xfrm>
          <a:off x="6921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504F8CFA-9149-4598-84AA-108F9D5E9EBB}"/>
            </a:ext>
          </a:extLst>
        </xdr:cNvPr>
        <xdr:cNvCxnSpPr/>
      </xdr:nvCxnSpPr>
      <xdr:spPr>
        <a:xfrm flipV="1">
          <a:off x="6972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70CA9193-8AE4-4D2F-83AF-21A56CBB1860}"/>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8DAB593A-ED45-4FA7-B4B4-D1722F1E6C18}"/>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D6103D2B-FCCF-45E7-9CA8-6244D4C4476F}"/>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9AC9BB6E-882E-40C8-B906-D9D6AEE90963}"/>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CB8A8C11-C6F1-4921-9926-00905E8A7D1B}"/>
            </a:ext>
          </a:extLst>
        </xdr:cNvPr>
        <xdr:cNvSpPr txBox="1"/>
      </xdr:nvSpPr>
      <xdr:spPr>
        <a:xfrm>
          <a:off x="9391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108983</xdr:rowOff>
    </xdr:from>
    <xdr:ext cx="469744" cy="259045"/>
    <xdr:sp macro="" textlink="">
      <xdr:nvSpPr>
        <xdr:cNvPr id="144" name="n_2mainValue【図書館】&#10;一人当たり面積">
          <a:extLst>
            <a:ext uri="{FF2B5EF4-FFF2-40B4-BE49-F238E27FC236}">
              <a16:creationId xmlns:a16="http://schemas.microsoft.com/office/drawing/2014/main" id="{BC502C1F-87AF-4665-88C2-F2C9971B9D0C}"/>
            </a:ext>
          </a:extLst>
        </xdr:cNvPr>
        <xdr:cNvSpPr txBox="1"/>
      </xdr:nvSpPr>
      <xdr:spPr>
        <a:xfrm>
          <a:off x="8515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129811</xdr:rowOff>
    </xdr:from>
    <xdr:ext cx="469744" cy="259045"/>
    <xdr:sp macro="" textlink="">
      <xdr:nvSpPr>
        <xdr:cNvPr id="145" name="n_3mainValue【図書館】&#10;一人当たり面積">
          <a:extLst>
            <a:ext uri="{FF2B5EF4-FFF2-40B4-BE49-F238E27FC236}">
              <a16:creationId xmlns:a16="http://schemas.microsoft.com/office/drawing/2014/main" id="{D320112B-33C4-4A65-93A3-970F7719EC3A}"/>
            </a:ext>
          </a:extLst>
        </xdr:cNvPr>
        <xdr:cNvSpPr txBox="1"/>
      </xdr:nvSpPr>
      <xdr:spPr>
        <a:xfrm>
          <a:off x="7626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134383</xdr:rowOff>
    </xdr:from>
    <xdr:ext cx="469744" cy="259045"/>
    <xdr:sp macro="" textlink="">
      <xdr:nvSpPr>
        <xdr:cNvPr id="146" name="n_4mainValue【図書館】&#10;一人当たり面積">
          <a:extLst>
            <a:ext uri="{FF2B5EF4-FFF2-40B4-BE49-F238E27FC236}">
              <a16:creationId xmlns:a16="http://schemas.microsoft.com/office/drawing/2014/main" id="{1963F557-C4FA-467F-995F-A7C79BF1FF87}"/>
            </a:ext>
          </a:extLst>
        </xdr:cNvPr>
        <xdr:cNvSpPr txBox="1"/>
      </xdr:nvSpPr>
      <xdr:spPr>
        <a:xfrm>
          <a:off x="67374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5570340-16FD-4C78-AE42-9850A346E3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E353D6F-EEE7-436A-942C-E9052E8055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63F2117-1DE5-4CD6-9C2E-12E6584F91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AC3858B-7323-4515-9A27-BC4EE6D4EF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EFFBAEC-502E-46BB-890B-8D1A46F06A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ED4359F-50F9-4D33-BD86-BF77DBF25F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65507DA-FD08-4402-96E7-35C19996C4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722660A-15AC-45CA-8346-DC076FDF54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CB75E0D-47A1-4602-9615-5C30120831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A08F949-42DB-41D5-BCB4-7D1C8DF49A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5B658D3-14BD-47D9-81E5-031AAA16E7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4A3EF3D-855E-4565-8BFD-908D3072342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76C32D9-9FEB-471D-9B75-DF5EC717E9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27EBC25-48FC-45E3-B912-C34266B51D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7A4D7E8-B344-486B-8E89-EF8973D9D10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6D2D80A-431E-4CCB-967F-850F4FA712B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6FF9EDA-A65A-4722-80CA-B9FB73D5BF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A08264E-63D9-43BB-9249-45D48E7FD08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C9F77CF-19B7-4770-BC0F-32C0360D97A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C5C8E67-19B7-4F68-91C8-B5BDE2DB782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6CC4119-922D-4D54-AE89-E03EFEED105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A60955-600A-4ED1-BFA9-41585B6B21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A2B278F-F2B9-48A6-816C-3DDBC13C003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9AD7795-3B4C-4F65-A4E1-8B693B5BDE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E9D174E9-5828-4BC3-8B46-1ADEE6D55A25}"/>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B7B6D38-FC4B-47F2-B826-551352934E38}"/>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0EC6037A-3E7E-436E-BA76-0F6396B4F7E5}"/>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EEDF8F1-2E9A-4500-A21D-1B519A072037}"/>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FDC0151A-9DB4-4C22-874F-5F06E99FEDA9}"/>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C16708E-8D12-41F7-A1BE-524FB665077C}"/>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D9451A20-3036-4BAE-A9D1-5883B26BD43A}"/>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C4E1DD6-26F0-422C-AC4C-0C6F7FB68BDB}"/>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91DF78F9-E4C2-4A7A-AEF0-7E57900064C5}"/>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C759A8F0-630C-490C-BBFF-60A1AB6ADA8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7360F0C8-68FF-420C-9D6D-0A235E486B6C}"/>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95DC4CD-EA97-42C7-A709-B5276BAE93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0C5BA5D-3E6E-4F96-9019-AF26AD669B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1A42E5-305C-4CE7-9E71-207475463B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432120-AB44-4CFE-94DD-CA539B7055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3C7C0B-86B0-41DA-A233-2EF7D5D6A6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87" name="楕円 186">
          <a:extLst>
            <a:ext uri="{FF2B5EF4-FFF2-40B4-BE49-F238E27FC236}">
              <a16:creationId xmlns:a16="http://schemas.microsoft.com/office/drawing/2014/main" id="{8EA50B0D-3C1F-4027-BAD9-47F00B3BFD45}"/>
            </a:ext>
          </a:extLst>
        </xdr:cNvPr>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E50A7FE-6EA7-4AD4-9C33-34E26E11F2A1}"/>
            </a:ext>
          </a:extLst>
        </xdr:cNvPr>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89" name="楕円 188">
          <a:extLst>
            <a:ext uri="{FF2B5EF4-FFF2-40B4-BE49-F238E27FC236}">
              <a16:creationId xmlns:a16="http://schemas.microsoft.com/office/drawing/2014/main" id="{31B42C42-5403-4781-A103-4F8CA2E9FDBD}"/>
            </a:ext>
          </a:extLst>
        </xdr:cNvPr>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59</xdr:row>
      <xdr:rowOff>13335</xdr:rowOff>
    </xdr:to>
    <xdr:cxnSp macro="">
      <xdr:nvCxnSpPr>
        <xdr:cNvPr id="190" name="直線コネクタ 189">
          <a:extLst>
            <a:ext uri="{FF2B5EF4-FFF2-40B4-BE49-F238E27FC236}">
              <a16:creationId xmlns:a16="http://schemas.microsoft.com/office/drawing/2014/main" id="{17CE2B71-166B-451D-8FD1-7054043535ED}"/>
            </a:ext>
          </a:extLst>
        </xdr:cNvPr>
        <xdr:cNvCxnSpPr/>
      </xdr:nvCxnSpPr>
      <xdr:spPr>
        <a:xfrm>
          <a:off x="3797300" y="100812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38735</xdr:rowOff>
    </xdr:from>
    <xdr:to>
      <xdr:col>15</xdr:col>
      <xdr:colOff>101600</xdr:colOff>
      <xdr:row>58</xdr:row>
      <xdr:rowOff>140335</xdr:rowOff>
    </xdr:to>
    <xdr:sp macro="" textlink="">
      <xdr:nvSpPr>
        <xdr:cNvPr id="191" name="楕円 190">
          <a:extLst>
            <a:ext uri="{FF2B5EF4-FFF2-40B4-BE49-F238E27FC236}">
              <a16:creationId xmlns:a16="http://schemas.microsoft.com/office/drawing/2014/main" id="{3D688344-624D-404D-9D82-0F9427C0F3E2}"/>
            </a:ext>
          </a:extLst>
        </xdr:cNvPr>
        <xdr:cNvSpPr/>
      </xdr:nvSpPr>
      <xdr:spPr>
        <a:xfrm>
          <a:off x="2857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89535</xdr:rowOff>
    </xdr:from>
    <xdr:to>
      <xdr:col>19</xdr:col>
      <xdr:colOff>177800</xdr:colOff>
      <xdr:row>58</xdr:row>
      <xdr:rowOff>137160</xdr:rowOff>
    </xdr:to>
    <xdr:cxnSp macro="">
      <xdr:nvCxnSpPr>
        <xdr:cNvPr id="192" name="直線コネクタ 191">
          <a:extLst>
            <a:ext uri="{FF2B5EF4-FFF2-40B4-BE49-F238E27FC236}">
              <a16:creationId xmlns:a16="http://schemas.microsoft.com/office/drawing/2014/main" id="{54067EF2-EC60-4146-8DBD-3A882318B8C9}"/>
            </a:ext>
          </a:extLst>
        </xdr:cNvPr>
        <xdr:cNvCxnSpPr/>
      </xdr:nvCxnSpPr>
      <xdr:spPr>
        <a:xfrm>
          <a:off x="2908300" y="100336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93" name="楕円 192">
          <a:extLst>
            <a:ext uri="{FF2B5EF4-FFF2-40B4-BE49-F238E27FC236}">
              <a16:creationId xmlns:a16="http://schemas.microsoft.com/office/drawing/2014/main" id="{4955B51A-A8E4-4202-AB59-F764A7F26B0B}"/>
            </a:ext>
          </a:extLst>
        </xdr:cNvPr>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89535</xdr:rowOff>
    </xdr:from>
    <xdr:to>
      <xdr:col>15</xdr:col>
      <xdr:colOff>50800</xdr:colOff>
      <xdr:row>60</xdr:row>
      <xdr:rowOff>30480</xdr:rowOff>
    </xdr:to>
    <xdr:cxnSp macro="">
      <xdr:nvCxnSpPr>
        <xdr:cNvPr id="194" name="直線コネクタ 193">
          <a:extLst>
            <a:ext uri="{FF2B5EF4-FFF2-40B4-BE49-F238E27FC236}">
              <a16:creationId xmlns:a16="http://schemas.microsoft.com/office/drawing/2014/main" id="{29EE0605-80EF-4227-8E33-89D64084F060}"/>
            </a:ext>
          </a:extLst>
        </xdr:cNvPr>
        <xdr:cNvCxnSpPr/>
      </xdr:nvCxnSpPr>
      <xdr:spPr>
        <a:xfrm flipV="1">
          <a:off x="2019300" y="1003363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5" name="楕円 194">
          <a:extLst>
            <a:ext uri="{FF2B5EF4-FFF2-40B4-BE49-F238E27FC236}">
              <a16:creationId xmlns:a16="http://schemas.microsoft.com/office/drawing/2014/main" id="{A0E2956C-35EA-4C59-812F-8B88C37E49E4}"/>
            </a:ext>
          </a:extLst>
        </xdr:cNvPr>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30480</xdr:rowOff>
    </xdr:from>
    <xdr:to>
      <xdr:col>10</xdr:col>
      <xdr:colOff>114300</xdr:colOff>
      <xdr:row>60</xdr:row>
      <xdr:rowOff>99060</xdr:rowOff>
    </xdr:to>
    <xdr:cxnSp macro="">
      <xdr:nvCxnSpPr>
        <xdr:cNvPr id="196" name="直線コネクタ 195">
          <a:extLst>
            <a:ext uri="{FF2B5EF4-FFF2-40B4-BE49-F238E27FC236}">
              <a16:creationId xmlns:a16="http://schemas.microsoft.com/office/drawing/2014/main" id="{F330AE72-9DE2-49EF-97A9-50F8FA3E941E}"/>
            </a:ext>
          </a:extLst>
        </xdr:cNvPr>
        <xdr:cNvCxnSpPr/>
      </xdr:nvCxnSpPr>
      <xdr:spPr>
        <a:xfrm flipV="1">
          <a:off x="1130300" y="10317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E70BDE6A-C425-4720-BDEC-62E48D5FA094}"/>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95B6C82E-F35F-4E79-ADD6-9F753D31F54F}"/>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AF16E21D-3998-4801-AA1A-8050AF5A99AE}"/>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CCB4A79D-57FF-4D9A-BB55-9C56F0D6D3D9}"/>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201" name="n_1mainValue【体育館・プール】&#10;有形固定資産減価償却率">
          <a:extLst>
            <a:ext uri="{FF2B5EF4-FFF2-40B4-BE49-F238E27FC236}">
              <a16:creationId xmlns:a16="http://schemas.microsoft.com/office/drawing/2014/main" id="{6D46A518-FF38-4259-969E-5F14ECEC3090}"/>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156862</xdr:rowOff>
    </xdr:from>
    <xdr:ext cx="405111" cy="259045"/>
    <xdr:sp macro="" textlink="">
      <xdr:nvSpPr>
        <xdr:cNvPr id="202" name="n_2mainValue【体育館・プール】&#10;有形固定資産減価償却率">
          <a:extLst>
            <a:ext uri="{FF2B5EF4-FFF2-40B4-BE49-F238E27FC236}">
              <a16:creationId xmlns:a16="http://schemas.microsoft.com/office/drawing/2014/main" id="{C0F03F2D-1564-48F0-83E8-8A2E7F50947B}"/>
            </a:ext>
          </a:extLst>
        </xdr:cNvPr>
        <xdr:cNvSpPr txBox="1"/>
      </xdr:nvSpPr>
      <xdr:spPr>
        <a:xfrm>
          <a:off x="2705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3" name="n_3mainValue【体育館・プール】&#10;有形固定資産減価償却率">
          <a:extLst>
            <a:ext uri="{FF2B5EF4-FFF2-40B4-BE49-F238E27FC236}">
              <a16:creationId xmlns:a16="http://schemas.microsoft.com/office/drawing/2014/main" id="{EB67C798-5FE7-45ED-9BB2-8CCB9FD02C7C}"/>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5111B7DB-999C-4C2C-B9D2-B231A243CD55}"/>
            </a:ext>
          </a:extLst>
        </xdr:cNvPr>
        <xdr:cNvSpPr txBox="1"/>
      </xdr:nvSpPr>
      <xdr:spPr>
        <a:xfrm>
          <a:off x="927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6DF6D1B-610D-4255-AED6-EBBE4E27DC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10D1736-D758-451F-A6DE-34B29FA00C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390C26-9BDE-47DA-90A3-129351B0CE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A0D3EEE-2D17-43DD-B155-EBB0615CAA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B5018C3-2F9D-4ACA-B6AF-38F5543FDF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F721793-C074-4273-BFD8-BAF163FC46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639EE23-D072-4A48-B1ED-585278D1B9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0C6DAB8-C23B-4A7C-81EF-BF54A2EE76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80A88FF-000E-47C5-AEA8-3C64B0921F6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34D6DA6-3537-42ED-8314-CFD0BA5975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D281D39-388C-41CA-B782-1C2E1F254B1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B45CCC4-37CA-4D2E-84E5-2DEDCFDD2E2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BCA5C1F-9535-4E16-A7BA-58B1AF8DC0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21BEAE4-E2B9-45CF-A7D3-8BEFC96EFCA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ECAB6B7-4C0F-4F4B-97BF-D7644E0304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AA79772-A154-4A7E-BF15-3239E94BF3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9481662-23EC-4255-B658-20A51AEC32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C92841F-26CC-4A2F-97D1-7BF22D50C54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BD1C1CB-8515-4075-9398-8C1895CBA2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6DCFB7C-C45D-4C06-ABBD-7F5CCABEFC6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91D01DF-0D17-412E-9087-1B4D613D34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6E716A8-9AA2-4AF2-A140-275D6959F4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F1A348C-76C1-4E5E-8B90-129D14E129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17712297-B23F-456B-A190-B22D7A672409}"/>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F8551B00-B390-4BC4-AA88-25D42F5947C9}"/>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B37FA543-35CD-4CCC-91FD-A5F540AE832E}"/>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F045350A-E9B2-4973-A5A3-186D1C5A5DA8}"/>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8580A4F6-A59F-401B-A6A6-D9D385F9AE04}"/>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8EE70C42-DCF3-461B-93E9-1D2EE15037B2}"/>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68D8A7F6-080D-4800-8E76-C5FAEF7073F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81F60598-0343-47D6-A6BA-85B1DB4C6ECC}"/>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CB444732-D933-4FE8-AFCC-7BF4E114B5AD}"/>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69039A87-9E5A-490B-BE2B-CDB92E60CCF9}"/>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7566A1A5-5B5A-41B9-B1C7-0C9FF658A0BF}"/>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C06623D-BFAA-4237-AFCE-D6F8F1F88A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923786D-3D5C-4B45-96A0-1FDABB1B42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B22FDB0-B580-469D-B87B-6472847247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34897F-B8FF-4DD6-8E6A-C65C6A4346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419F62-553F-4A4F-8C69-753896981E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44" name="楕円 243">
          <a:extLst>
            <a:ext uri="{FF2B5EF4-FFF2-40B4-BE49-F238E27FC236}">
              <a16:creationId xmlns:a16="http://schemas.microsoft.com/office/drawing/2014/main" id="{CC8C3BA2-773B-4E9F-8153-78B33D8B00D0}"/>
            </a:ext>
          </a:extLst>
        </xdr:cNvPr>
        <xdr:cNvSpPr/>
      </xdr:nvSpPr>
      <xdr:spPr>
        <a:xfrm>
          <a:off x="10426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3827</xdr:rowOff>
    </xdr:from>
    <xdr:ext cx="469744" cy="259045"/>
    <xdr:sp macro="" textlink="">
      <xdr:nvSpPr>
        <xdr:cNvPr id="245" name="【体育館・プール】&#10;一人当たり面積該当値テキスト">
          <a:extLst>
            <a:ext uri="{FF2B5EF4-FFF2-40B4-BE49-F238E27FC236}">
              <a16:creationId xmlns:a16="http://schemas.microsoft.com/office/drawing/2014/main" id="{E5EA071E-CF0E-4B82-B552-11A8AD29FB5C}"/>
            </a:ext>
          </a:extLst>
        </xdr:cNvPr>
        <xdr:cNvSpPr txBox="1"/>
      </xdr:nvSpPr>
      <xdr:spPr>
        <a:xfrm>
          <a:off x="10515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6" name="楕円 245">
          <a:extLst>
            <a:ext uri="{FF2B5EF4-FFF2-40B4-BE49-F238E27FC236}">
              <a16:creationId xmlns:a16="http://schemas.microsoft.com/office/drawing/2014/main" id="{9D108709-1120-4448-8218-C1858F4B8F5A}"/>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76200</xdr:rowOff>
    </xdr:from>
    <xdr:to>
      <xdr:col>55</xdr:col>
      <xdr:colOff>0</xdr:colOff>
      <xdr:row>62</xdr:row>
      <xdr:rowOff>80010</xdr:rowOff>
    </xdr:to>
    <xdr:cxnSp macro="">
      <xdr:nvCxnSpPr>
        <xdr:cNvPr id="247" name="直線コネクタ 246">
          <a:extLst>
            <a:ext uri="{FF2B5EF4-FFF2-40B4-BE49-F238E27FC236}">
              <a16:creationId xmlns:a16="http://schemas.microsoft.com/office/drawing/2014/main" id="{080E1042-224D-40EE-9530-F3CD218AB8A9}"/>
            </a:ext>
          </a:extLst>
        </xdr:cNvPr>
        <xdr:cNvCxnSpPr/>
      </xdr:nvCxnSpPr>
      <xdr:spPr>
        <a:xfrm flipV="1">
          <a:off x="9639300" y="107061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8" name="楕円 247">
          <a:extLst>
            <a:ext uri="{FF2B5EF4-FFF2-40B4-BE49-F238E27FC236}">
              <a16:creationId xmlns:a16="http://schemas.microsoft.com/office/drawing/2014/main" id="{D2C9DB82-E98D-408A-BF88-C2923AF73BF0}"/>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49" name="直線コネクタ 248">
          <a:extLst>
            <a:ext uri="{FF2B5EF4-FFF2-40B4-BE49-F238E27FC236}">
              <a16:creationId xmlns:a16="http://schemas.microsoft.com/office/drawing/2014/main" id="{8C4A8C99-D419-48F9-B5FB-91D9F8831865}"/>
            </a:ext>
          </a:extLst>
        </xdr:cNvPr>
        <xdr:cNvCxnSpPr/>
      </xdr:nvCxnSpPr>
      <xdr:spPr>
        <a:xfrm flipV="1">
          <a:off x="8750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35560</xdr:rowOff>
    </xdr:from>
    <xdr:to>
      <xdr:col>41</xdr:col>
      <xdr:colOff>101600</xdr:colOff>
      <xdr:row>62</xdr:row>
      <xdr:rowOff>137160</xdr:rowOff>
    </xdr:to>
    <xdr:sp macro="" textlink="">
      <xdr:nvSpPr>
        <xdr:cNvPr id="250" name="楕円 249">
          <a:extLst>
            <a:ext uri="{FF2B5EF4-FFF2-40B4-BE49-F238E27FC236}">
              <a16:creationId xmlns:a16="http://schemas.microsoft.com/office/drawing/2014/main" id="{2EBDCA1D-946D-4148-AB00-4CD213045839}"/>
            </a:ext>
          </a:extLst>
        </xdr:cNvPr>
        <xdr:cNvSpPr/>
      </xdr:nvSpPr>
      <xdr:spPr>
        <a:xfrm>
          <a:off x="7810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86360</xdr:rowOff>
    </xdr:to>
    <xdr:cxnSp macro="">
      <xdr:nvCxnSpPr>
        <xdr:cNvPr id="251" name="直線コネクタ 250">
          <a:extLst>
            <a:ext uri="{FF2B5EF4-FFF2-40B4-BE49-F238E27FC236}">
              <a16:creationId xmlns:a16="http://schemas.microsoft.com/office/drawing/2014/main" id="{D35357C1-DFF4-4079-BB4C-82E53FE811F1}"/>
            </a:ext>
          </a:extLst>
        </xdr:cNvPr>
        <xdr:cNvCxnSpPr/>
      </xdr:nvCxnSpPr>
      <xdr:spPr>
        <a:xfrm flipV="1">
          <a:off x="7861300" y="107137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43180</xdr:rowOff>
    </xdr:from>
    <xdr:to>
      <xdr:col>36</xdr:col>
      <xdr:colOff>165100</xdr:colOff>
      <xdr:row>62</xdr:row>
      <xdr:rowOff>144780</xdr:rowOff>
    </xdr:to>
    <xdr:sp macro="" textlink="">
      <xdr:nvSpPr>
        <xdr:cNvPr id="252" name="楕円 251">
          <a:extLst>
            <a:ext uri="{FF2B5EF4-FFF2-40B4-BE49-F238E27FC236}">
              <a16:creationId xmlns:a16="http://schemas.microsoft.com/office/drawing/2014/main" id="{941E8F69-0241-467B-BE95-DF189714CCED}"/>
            </a:ext>
          </a:extLst>
        </xdr:cNvPr>
        <xdr:cNvSpPr/>
      </xdr:nvSpPr>
      <xdr:spPr>
        <a:xfrm>
          <a:off x="6921500" y="10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86360</xdr:rowOff>
    </xdr:from>
    <xdr:to>
      <xdr:col>41</xdr:col>
      <xdr:colOff>50800</xdr:colOff>
      <xdr:row>62</xdr:row>
      <xdr:rowOff>93980</xdr:rowOff>
    </xdr:to>
    <xdr:cxnSp macro="">
      <xdr:nvCxnSpPr>
        <xdr:cNvPr id="253" name="直線コネクタ 252">
          <a:extLst>
            <a:ext uri="{FF2B5EF4-FFF2-40B4-BE49-F238E27FC236}">
              <a16:creationId xmlns:a16="http://schemas.microsoft.com/office/drawing/2014/main" id="{AEF75163-6707-4A5C-95DF-134FE986FFBB}"/>
            </a:ext>
          </a:extLst>
        </xdr:cNvPr>
        <xdr:cNvCxnSpPr/>
      </xdr:nvCxnSpPr>
      <xdr:spPr>
        <a:xfrm flipV="1">
          <a:off x="6972300" y="1071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E6175F47-E54D-4CA1-B27F-68DC311DB7F8}"/>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1CC0C00E-E6B6-4C43-AE3F-8CC98A20F7F4}"/>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D00139E1-8A1D-4B05-BB38-6BCB581F5B28}"/>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7AE6CFB8-2913-41C4-B2A0-A649CD6D026C}"/>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8" name="n_1mainValue【体育館・プール】&#10;一人当たり面積">
          <a:extLst>
            <a:ext uri="{FF2B5EF4-FFF2-40B4-BE49-F238E27FC236}">
              <a16:creationId xmlns:a16="http://schemas.microsoft.com/office/drawing/2014/main" id="{CAD40775-37D2-4A97-88E9-9728D658BEEB}"/>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59" name="n_2mainValue【体育館・プール】&#10;一人当たり面積">
          <a:extLst>
            <a:ext uri="{FF2B5EF4-FFF2-40B4-BE49-F238E27FC236}">
              <a16:creationId xmlns:a16="http://schemas.microsoft.com/office/drawing/2014/main" id="{BEE46052-3868-47FB-8BEC-01A489C6F52D}"/>
            </a:ext>
          </a:extLst>
        </xdr:cNvPr>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153687</xdr:rowOff>
    </xdr:from>
    <xdr:ext cx="469744" cy="259045"/>
    <xdr:sp macro="" textlink="">
      <xdr:nvSpPr>
        <xdr:cNvPr id="260" name="n_3mainValue【体育館・プール】&#10;一人当たり面積">
          <a:extLst>
            <a:ext uri="{FF2B5EF4-FFF2-40B4-BE49-F238E27FC236}">
              <a16:creationId xmlns:a16="http://schemas.microsoft.com/office/drawing/2014/main" id="{1A005967-9837-40A4-9058-3FEDF2D5F81C}"/>
            </a:ext>
          </a:extLst>
        </xdr:cNvPr>
        <xdr:cNvSpPr txBox="1"/>
      </xdr:nvSpPr>
      <xdr:spPr>
        <a:xfrm>
          <a:off x="7626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135907</xdr:rowOff>
    </xdr:from>
    <xdr:ext cx="469744" cy="259045"/>
    <xdr:sp macro="" textlink="">
      <xdr:nvSpPr>
        <xdr:cNvPr id="261" name="n_4mainValue【体育館・プール】&#10;一人当たり面積">
          <a:extLst>
            <a:ext uri="{FF2B5EF4-FFF2-40B4-BE49-F238E27FC236}">
              <a16:creationId xmlns:a16="http://schemas.microsoft.com/office/drawing/2014/main" id="{CCB87159-B393-4F44-86F5-AD90CAED1ADE}"/>
            </a:ext>
          </a:extLst>
        </xdr:cNvPr>
        <xdr:cNvSpPr txBox="1"/>
      </xdr:nvSpPr>
      <xdr:spPr>
        <a:xfrm>
          <a:off x="6737427"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E0F8553-AC08-462D-BD44-80FA3714D8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7600F60-6DA2-42C7-868F-54813E79E4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3DC8EE3-C753-483F-AD28-EF70AE03C5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A4687AC-86C4-474E-9BAA-54449225A4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925E7EF-F460-4FC8-BFC3-06EF72FD05F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248B471-DC58-4FAF-9967-67F140D777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FBDBB84-4674-4A36-969E-684D80A60B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5F79E48-A22F-4A93-AF34-8B01020EED8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B287E6C9-E0CA-457C-BB16-D51F6565DC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7727B4F-4417-495D-823F-A686FF40E7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D4AC3E71-235E-4E10-AC96-B023BEE2EC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155DB687-FE5E-4268-822C-C3EE297CFC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6B6762A6-46D6-4005-8CA9-A610BE5CAC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F7AFF15-1CFA-4A12-A3F2-E9C5704128D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2814F43-86FB-4BB1-ABDB-D779239495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8E9E721-CDD0-4335-9828-6B1B76BABFC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A16D4C55-EF30-4773-BDEB-BF790959593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5222793-620B-4D6B-B58B-900D5A56BC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9629EE60-07E4-4BEE-89C3-AB1B386C13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C6A88BF9-6C8B-4D37-8423-A185BB2458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AA1ACF8-21B5-46F2-AA73-B530811D69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A718146C-342D-454F-A481-378246276E6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75A3F293-1F55-4F69-BB34-444733518B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F60E4E1-37A2-4717-9A14-A3CF727586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B4B09997-4F70-4658-8340-C48BCDA9CD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DD42AD0D-3E4C-4D3F-81E7-9EA02A7B10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1484B7BA-5128-4B6C-87DD-EB6EF747912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FBFB8B6E-8941-4C62-9347-50A378CDD3C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D8006B77-0A8D-4174-89CD-47D06FE24C9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761602D1-02FC-49F3-B1B6-CD34DE8A20F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AA32EF7A-6F1E-4AB9-8AC0-F32E7710CE5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E9267831-796A-4028-8E40-B6A912358F5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6EB9C2EA-8A4F-4667-A208-E3C969034F0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3FC8CA68-6C62-4BD2-A8FE-ED3F0F1B340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F4F83D17-FD25-4AF2-A55A-A6BEAEC6DE8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AC2ED0C4-5B9D-4D87-BD54-F1B5003E2A0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4E344928-23C9-4682-AD52-A9986991459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AB2E6E9B-8992-4137-BD73-468DB1F5EC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BF69B629-1239-4C32-8C9A-22100D110E5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4580ECB-20CD-4AD1-9FE3-8EEB82C6F0B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C7EB3854-5E19-4C3D-9ACD-F0087A0AF7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AB49422D-EBEB-40BE-AAB5-166B4A99BC83}"/>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8C3CF513-789C-45B2-BEAE-FA82EBA5DFD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C3716EE4-93CF-4D13-8F57-FAEBA6EF66D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0711F499-52C2-4D1A-9205-429D74E51864}"/>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307" name="直線コネクタ 306">
          <a:extLst>
            <a:ext uri="{FF2B5EF4-FFF2-40B4-BE49-F238E27FC236}">
              <a16:creationId xmlns:a16="http://schemas.microsoft.com/office/drawing/2014/main" id="{C7638C9B-01AF-48A7-89E7-AFBB36B83DB5}"/>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388C3986-AF19-4D8F-91C7-097DC76E2280}"/>
            </a:ext>
          </a:extLst>
        </xdr:cNvPr>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309" name="フローチャート: 判断 308">
          <a:extLst>
            <a:ext uri="{FF2B5EF4-FFF2-40B4-BE49-F238E27FC236}">
              <a16:creationId xmlns:a16="http://schemas.microsoft.com/office/drawing/2014/main" id="{C36EFEA9-D346-4B77-951A-13CCE6A561E2}"/>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310" name="フローチャート: 判断 309">
          <a:extLst>
            <a:ext uri="{FF2B5EF4-FFF2-40B4-BE49-F238E27FC236}">
              <a16:creationId xmlns:a16="http://schemas.microsoft.com/office/drawing/2014/main" id="{64BA6237-D7F6-4723-AE7E-4BF25FB4F961}"/>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311" name="フローチャート: 判断 310">
          <a:extLst>
            <a:ext uri="{FF2B5EF4-FFF2-40B4-BE49-F238E27FC236}">
              <a16:creationId xmlns:a16="http://schemas.microsoft.com/office/drawing/2014/main" id="{485D4335-1A81-491A-AFB5-6CD7CA2C9CF9}"/>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12" name="フローチャート: 判断 311">
          <a:extLst>
            <a:ext uri="{FF2B5EF4-FFF2-40B4-BE49-F238E27FC236}">
              <a16:creationId xmlns:a16="http://schemas.microsoft.com/office/drawing/2014/main" id="{E885900A-DA34-401F-BA7F-E0765D332F64}"/>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13" name="フローチャート: 判断 312">
          <a:extLst>
            <a:ext uri="{FF2B5EF4-FFF2-40B4-BE49-F238E27FC236}">
              <a16:creationId xmlns:a16="http://schemas.microsoft.com/office/drawing/2014/main" id="{31A3F954-672B-48CE-A8AB-5B33753FDFA4}"/>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B444F155-667A-490E-96E7-757DEAEB97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455C8B2-AC8D-4E34-944C-C55D2C7DBFA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B5B6FC2-6450-4E7E-AB36-FBD5DABECC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D49459F-FD3C-4B00-A1BE-0298DEF74C3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63252C3-D3F4-4C95-A2DF-833294F7250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319" name="楕円 318">
          <a:extLst>
            <a:ext uri="{FF2B5EF4-FFF2-40B4-BE49-F238E27FC236}">
              <a16:creationId xmlns:a16="http://schemas.microsoft.com/office/drawing/2014/main" id="{1AA928E3-4CA0-44E7-840E-00C4689F2E74}"/>
            </a:ext>
          </a:extLst>
        </xdr:cNvPr>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2F83AFBE-E556-428A-B795-EB255C00E25F}"/>
            </a:ext>
          </a:extLst>
        </xdr:cNvPr>
        <xdr:cNvSpPr txBox="1"/>
      </xdr:nvSpPr>
      <xdr:spPr>
        <a:xfrm>
          <a:off x="4673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159294</xdr:rowOff>
    </xdr:from>
    <xdr:to>
      <xdr:col>20</xdr:col>
      <xdr:colOff>38100</xdr:colOff>
      <xdr:row>103</xdr:row>
      <xdr:rowOff>89444</xdr:rowOff>
    </xdr:to>
    <xdr:sp macro="" textlink="">
      <xdr:nvSpPr>
        <xdr:cNvPr id="321" name="楕円 320">
          <a:extLst>
            <a:ext uri="{FF2B5EF4-FFF2-40B4-BE49-F238E27FC236}">
              <a16:creationId xmlns:a16="http://schemas.microsoft.com/office/drawing/2014/main" id="{9B7CB41B-361A-44F0-AF65-66F9926936E0}"/>
            </a:ext>
          </a:extLst>
        </xdr:cNvPr>
        <xdr:cNvSpPr/>
      </xdr:nvSpPr>
      <xdr:spPr>
        <a:xfrm>
          <a:off x="3746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38644</xdr:rowOff>
    </xdr:from>
    <xdr:to>
      <xdr:col>24</xdr:col>
      <xdr:colOff>63500</xdr:colOff>
      <xdr:row>103</xdr:row>
      <xdr:rowOff>71301</xdr:rowOff>
    </xdr:to>
    <xdr:cxnSp macro="">
      <xdr:nvCxnSpPr>
        <xdr:cNvPr id="322" name="直線コネクタ 321">
          <a:extLst>
            <a:ext uri="{FF2B5EF4-FFF2-40B4-BE49-F238E27FC236}">
              <a16:creationId xmlns:a16="http://schemas.microsoft.com/office/drawing/2014/main" id="{C0B31C05-A7BC-4F24-9959-7D21FA00DE07}"/>
            </a:ext>
          </a:extLst>
        </xdr:cNvPr>
        <xdr:cNvCxnSpPr/>
      </xdr:nvCxnSpPr>
      <xdr:spPr>
        <a:xfrm>
          <a:off x="3797300" y="176979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126637</xdr:rowOff>
    </xdr:from>
    <xdr:to>
      <xdr:col>15</xdr:col>
      <xdr:colOff>101600</xdr:colOff>
      <xdr:row>103</xdr:row>
      <xdr:rowOff>56787</xdr:rowOff>
    </xdr:to>
    <xdr:sp macro="" textlink="">
      <xdr:nvSpPr>
        <xdr:cNvPr id="323" name="楕円 322">
          <a:extLst>
            <a:ext uri="{FF2B5EF4-FFF2-40B4-BE49-F238E27FC236}">
              <a16:creationId xmlns:a16="http://schemas.microsoft.com/office/drawing/2014/main" id="{6A6B3B8C-B533-4AAC-80BF-BA74CEA0F828}"/>
            </a:ext>
          </a:extLst>
        </xdr:cNvPr>
        <xdr:cNvSpPr/>
      </xdr:nvSpPr>
      <xdr:spPr>
        <a:xfrm>
          <a:off x="2857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5987</xdr:rowOff>
    </xdr:from>
    <xdr:to>
      <xdr:col>19</xdr:col>
      <xdr:colOff>177800</xdr:colOff>
      <xdr:row>103</xdr:row>
      <xdr:rowOff>38644</xdr:rowOff>
    </xdr:to>
    <xdr:cxnSp macro="">
      <xdr:nvCxnSpPr>
        <xdr:cNvPr id="324" name="直線コネクタ 323">
          <a:extLst>
            <a:ext uri="{FF2B5EF4-FFF2-40B4-BE49-F238E27FC236}">
              <a16:creationId xmlns:a16="http://schemas.microsoft.com/office/drawing/2014/main" id="{EC14F639-ECC2-495A-97A8-298C7F41F4C7}"/>
            </a:ext>
          </a:extLst>
        </xdr:cNvPr>
        <xdr:cNvCxnSpPr/>
      </xdr:nvCxnSpPr>
      <xdr:spPr>
        <a:xfrm>
          <a:off x="2908300" y="176653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133169</xdr:rowOff>
    </xdr:from>
    <xdr:to>
      <xdr:col>10</xdr:col>
      <xdr:colOff>165100</xdr:colOff>
      <xdr:row>103</xdr:row>
      <xdr:rowOff>63319</xdr:rowOff>
    </xdr:to>
    <xdr:sp macro="" textlink="">
      <xdr:nvSpPr>
        <xdr:cNvPr id="325" name="楕円 324">
          <a:extLst>
            <a:ext uri="{FF2B5EF4-FFF2-40B4-BE49-F238E27FC236}">
              <a16:creationId xmlns:a16="http://schemas.microsoft.com/office/drawing/2014/main" id="{4EE7772B-EA36-4BF1-B389-9A1AED945DED}"/>
            </a:ext>
          </a:extLst>
        </xdr:cNvPr>
        <xdr:cNvSpPr/>
      </xdr:nvSpPr>
      <xdr:spPr>
        <a:xfrm>
          <a:off x="1968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xdr:rowOff>
    </xdr:from>
    <xdr:to>
      <xdr:col>15</xdr:col>
      <xdr:colOff>50800</xdr:colOff>
      <xdr:row>103</xdr:row>
      <xdr:rowOff>12519</xdr:rowOff>
    </xdr:to>
    <xdr:cxnSp macro="">
      <xdr:nvCxnSpPr>
        <xdr:cNvPr id="326" name="直線コネクタ 325">
          <a:extLst>
            <a:ext uri="{FF2B5EF4-FFF2-40B4-BE49-F238E27FC236}">
              <a16:creationId xmlns:a16="http://schemas.microsoft.com/office/drawing/2014/main" id="{74D791BF-38C8-4D44-A522-C0FDC7099187}"/>
            </a:ext>
          </a:extLst>
        </xdr:cNvPr>
        <xdr:cNvCxnSpPr/>
      </xdr:nvCxnSpPr>
      <xdr:spPr>
        <a:xfrm flipV="1">
          <a:off x="2019300" y="176653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147864</xdr:rowOff>
    </xdr:from>
    <xdr:to>
      <xdr:col>6</xdr:col>
      <xdr:colOff>38100</xdr:colOff>
      <xdr:row>106</xdr:row>
      <xdr:rowOff>78014</xdr:rowOff>
    </xdr:to>
    <xdr:sp macro="" textlink="">
      <xdr:nvSpPr>
        <xdr:cNvPr id="327" name="楕円 326">
          <a:extLst>
            <a:ext uri="{FF2B5EF4-FFF2-40B4-BE49-F238E27FC236}">
              <a16:creationId xmlns:a16="http://schemas.microsoft.com/office/drawing/2014/main" id="{F6A5B0B4-7719-4EC8-9762-AA34BF1C0206}"/>
            </a:ext>
          </a:extLst>
        </xdr:cNvPr>
        <xdr:cNvSpPr/>
      </xdr:nvSpPr>
      <xdr:spPr>
        <a:xfrm>
          <a:off x="107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12519</xdr:rowOff>
    </xdr:from>
    <xdr:to>
      <xdr:col>10</xdr:col>
      <xdr:colOff>114300</xdr:colOff>
      <xdr:row>106</xdr:row>
      <xdr:rowOff>27214</xdr:rowOff>
    </xdr:to>
    <xdr:cxnSp macro="">
      <xdr:nvCxnSpPr>
        <xdr:cNvPr id="328" name="直線コネクタ 327">
          <a:extLst>
            <a:ext uri="{FF2B5EF4-FFF2-40B4-BE49-F238E27FC236}">
              <a16:creationId xmlns:a16="http://schemas.microsoft.com/office/drawing/2014/main" id="{4944C14E-8E0C-4311-9596-EA078194F1D9}"/>
            </a:ext>
          </a:extLst>
        </xdr:cNvPr>
        <xdr:cNvCxnSpPr/>
      </xdr:nvCxnSpPr>
      <xdr:spPr>
        <a:xfrm flipV="1">
          <a:off x="1130300" y="17671869"/>
          <a:ext cx="889000" cy="5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329" name="n_1aveValue【市民会館】&#10;有形固定資産減価償却率">
          <a:extLst>
            <a:ext uri="{FF2B5EF4-FFF2-40B4-BE49-F238E27FC236}">
              <a16:creationId xmlns:a16="http://schemas.microsoft.com/office/drawing/2014/main" id="{3FD45490-3AA5-45E3-B5F7-05D0327A7743}"/>
            </a:ext>
          </a:extLst>
        </xdr:cNvPr>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330" name="n_2aveValue【市民会館】&#10;有形固定資産減価償却率">
          <a:extLst>
            <a:ext uri="{FF2B5EF4-FFF2-40B4-BE49-F238E27FC236}">
              <a16:creationId xmlns:a16="http://schemas.microsoft.com/office/drawing/2014/main" id="{EE473768-F124-4F23-8C16-CD16D290C26A}"/>
            </a:ext>
          </a:extLst>
        </xdr:cNvPr>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331" name="n_3aveValue【市民会館】&#10;有形固定資産減価償却率">
          <a:extLst>
            <a:ext uri="{FF2B5EF4-FFF2-40B4-BE49-F238E27FC236}">
              <a16:creationId xmlns:a16="http://schemas.microsoft.com/office/drawing/2014/main" id="{5A181848-82E9-47FA-AB67-BAA903055AB2}"/>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32" name="n_4aveValue【市民会館】&#10;有形固定資産減価償却率">
          <a:extLst>
            <a:ext uri="{FF2B5EF4-FFF2-40B4-BE49-F238E27FC236}">
              <a16:creationId xmlns:a16="http://schemas.microsoft.com/office/drawing/2014/main" id="{FB1BA2FE-389B-4B51-BEBD-63442D0546DE}"/>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105971</xdr:rowOff>
    </xdr:from>
    <xdr:ext cx="405111" cy="259045"/>
    <xdr:sp macro="" textlink="">
      <xdr:nvSpPr>
        <xdr:cNvPr id="333" name="n_1mainValue【市民会館】&#10;有形固定資産減価償却率">
          <a:extLst>
            <a:ext uri="{FF2B5EF4-FFF2-40B4-BE49-F238E27FC236}">
              <a16:creationId xmlns:a16="http://schemas.microsoft.com/office/drawing/2014/main" id="{153FB326-C79F-48A9-86E2-15C65399AA23}"/>
            </a:ext>
          </a:extLst>
        </xdr:cNvPr>
        <xdr:cNvSpPr txBox="1"/>
      </xdr:nvSpPr>
      <xdr:spPr>
        <a:xfrm>
          <a:off x="35820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73314</xdr:rowOff>
    </xdr:from>
    <xdr:ext cx="405111" cy="259045"/>
    <xdr:sp macro="" textlink="">
      <xdr:nvSpPr>
        <xdr:cNvPr id="334" name="n_2mainValue【市民会館】&#10;有形固定資産減価償却率">
          <a:extLst>
            <a:ext uri="{FF2B5EF4-FFF2-40B4-BE49-F238E27FC236}">
              <a16:creationId xmlns:a16="http://schemas.microsoft.com/office/drawing/2014/main" id="{46900E9A-6F1D-4A51-AF57-15559604CBE8}"/>
            </a:ext>
          </a:extLst>
        </xdr:cNvPr>
        <xdr:cNvSpPr txBox="1"/>
      </xdr:nvSpPr>
      <xdr:spPr>
        <a:xfrm>
          <a:off x="2705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79846</xdr:rowOff>
    </xdr:from>
    <xdr:ext cx="405111" cy="259045"/>
    <xdr:sp macro="" textlink="">
      <xdr:nvSpPr>
        <xdr:cNvPr id="335" name="n_3mainValue【市民会館】&#10;有形固定資産減価償却率">
          <a:extLst>
            <a:ext uri="{FF2B5EF4-FFF2-40B4-BE49-F238E27FC236}">
              <a16:creationId xmlns:a16="http://schemas.microsoft.com/office/drawing/2014/main" id="{90195F55-27D2-42B2-89BE-8B168D94B17F}"/>
            </a:ext>
          </a:extLst>
        </xdr:cNvPr>
        <xdr:cNvSpPr txBox="1"/>
      </xdr:nvSpPr>
      <xdr:spPr>
        <a:xfrm>
          <a:off x="1816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69141</xdr:rowOff>
    </xdr:from>
    <xdr:ext cx="405111" cy="259045"/>
    <xdr:sp macro="" textlink="">
      <xdr:nvSpPr>
        <xdr:cNvPr id="336" name="n_4mainValue【市民会館】&#10;有形固定資産減価償却率">
          <a:extLst>
            <a:ext uri="{FF2B5EF4-FFF2-40B4-BE49-F238E27FC236}">
              <a16:creationId xmlns:a16="http://schemas.microsoft.com/office/drawing/2014/main" id="{2544D0EE-29DA-46F4-AD04-A585727AECAE}"/>
            </a:ext>
          </a:extLst>
        </xdr:cNvPr>
        <xdr:cNvSpPr txBox="1"/>
      </xdr:nvSpPr>
      <xdr:spPr>
        <a:xfrm>
          <a:off x="927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25DE713C-398E-45AB-B753-556D2E7AAC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A170CEF7-DCC6-4789-A501-42EEE1CB5B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B28BF8E9-847E-4C6E-987A-B3A13E524A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8E771A4C-D32A-42D5-91B8-578C1C8B4B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A232AABB-FA5B-4D9E-A901-111808DE42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F3B347BD-1D5E-4FE5-9A8B-5FF8A81C986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600F33B-FBBD-4B30-87D0-2CFCB0D542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CA611B0A-E700-40DD-891E-94E290AD9F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390CED85-5A9F-4EA7-BD7A-D0F31E0BC1C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F099722A-90A0-4D70-8682-0CA8844D692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759088AB-3CAA-4882-877D-DDA44CEC7CB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87D78C0E-58C7-43E5-86D5-607FADAECBF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888ECEF8-3395-4D50-9D04-5AE2280129C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D9B7404A-D809-4559-A1A2-C67A0B4B93C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A096D5EE-CECC-48C5-AABD-003EBC68E9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1F1549FD-271B-4411-AEF1-D64B9E315E0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FFDF3538-3E91-43F5-AEA6-77EF69A52DA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F09DEFE0-8BB0-4978-A910-F8F7555AD2A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F222B6D-8210-48B6-8176-945DFEA6DD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FD7A0542-CEAB-4344-B46B-61B6228E59D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575C238E-8313-40C1-ACB6-0E4DCBD4D8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C7FB4BA9-06A2-4D6A-B352-2B8B639515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C4FE13DB-AC09-4DCC-A106-0101D095E09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360" name="直線コネクタ 359">
          <a:extLst>
            <a:ext uri="{FF2B5EF4-FFF2-40B4-BE49-F238E27FC236}">
              <a16:creationId xmlns:a16="http://schemas.microsoft.com/office/drawing/2014/main" id="{CE444E3B-E0DB-4DDA-BBEE-7B7D30B8ECDA}"/>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1" name="【市民会館】&#10;一人当たり面積最小値テキスト">
          <a:extLst>
            <a:ext uri="{FF2B5EF4-FFF2-40B4-BE49-F238E27FC236}">
              <a16:creationId xmlns:a16="http://schemas.microsoft.com/office/drawing/2014/main" id="{D1FC0B19-2CB9-400D-B26A-5C941E812FE2}"/>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2" name="直線コネクタ 361">
          <a:extLst>
            <a:ext uri="{FF2B5EF4-FFF2-40B4-BE49-F238E27FC236}">
              <a16:creationId xmlns:a16="http://schemas.microsoft.com/office/drawing/2014/main" id="{BB1969AD-6613-4A6A-8E6E-3D211534EE76}"/>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363" name="【市民会館】&#10;一人当たり面積最大値テキスト">
          <a:extLst>
            <a:ext uri="{FF2B5EF4-FFF2-40B4-BE49-F238E27FC236}">
              <a16:creationId xmlns:a16="http://schemas.microsoft.com/office/drawing/2014/main" id="{18031155-ED75-4668-AE90-F6F907CE0559}"/>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364" name="直線コネクタ 363">
          <a:extLst>
            <a:ext uri="{FF2B5EF4-FFF2-40B4-BE49-F238E27FC236}">
              <a16:creationId xmlns:a16="http://schemas.microsoft.com/office/drawing/2014/main" id="{1F8E610F-A4B0-4047-8C34-AF8223146873}"/>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365" name="【市民会館】&#10;一人当たり面積平均値テキスト">
          <a:extLst>
            <a:ext uri="{FF2B5EF4-FFF2-40B4-BE49-F238E27FC236}">
              <a16:creationId xmlns:a16="http://schemas.microsoft.com/office/drawing/2014/main" id="{C067A514-700E-4EBE-8A02-30A0DF0E676B}"/>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366" name="フローチャート: 判断 365">
          <a:extLst>
            <a:ext uri="{FF2B5EF4-FFF2-40B4-BE49-F238E27FC236}">
              <a16:creationId xmlns:a16="http://schemas.microsoft.com/office/drawing/2014/main" id="{6F062CDA-8F21-4A0C-8F77-2092D2D6A76C}"/>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67" name="フローチャート: 判断 366">
          <a:extLst>
            <a:ext uri="{FF2B5EF4-FFF2-40B4-BE49-F238E27FC236}">
              <a16:creationId xmlns:a16="http://schemas.microsoft.com/office/drawing/2014/main" id="{E5A79E2C-F9EB-48E4-855C-D0B1D361326A}"/>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68" name="フローチャート: 判断 367">
          <a:extLst>
            <a:ext uri="{FF2B5EF4-FFF2-40B4-BE49-F238E27FC236}">
              <a16:creationId xmlns:a16="http://schemas.microsoft.com/office/drawing/2014/main" id="{2FCE9924-3B84-4D13-8FDA-9854875A26E9}"/>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369" name="フローチャート: 判断 368">
          <a:extLst>
            <a:ext uri="{FF2B5EF4-FFF2-40B4-BE49-F238E27FC236}">
              <a16:creationId xmlns:a16="http://schemas.microsoft.com/office/drawing/2014/main" id="{ECE4D3CF-B983-49A7-B642-481FAB2C55B5}"/>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370" name="フローチャート: 判断 369">
          <a:extLst>
            <a:ext uri="{FF2B5EF4-FFF2-40B4-BE49-F238E27FC236}">
              <a16:creationId xmlns:a16="http://schemas.microsoft.com/office/drawing/2014/main" id="{38A2E233-68D5-4020-84AE-2B499C25A36A}"/>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A7CAEDB-D24D-420E-8F82-DB26AEE735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0E1313C-A979-4E17-8FF6-4CAF6645AF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B79379B-DFD3-4FC9-B44A-AE18CB33A1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D105876A-F0A6-4B62-B015-4F6811F17E7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80EE1CB8-455B-4863-8ECE-2476FBE920E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376" name="楕円 375">
          <a:extLst>
            <a:ext uri="{FF2B5EF4-FFF2-40B4-BE49-F238E27FC236}">
              <a16:creationId xmlns:a16="http://schemas.microsoft.com/office/drawing/2014/main" id="{4F39C7C8-EBD1-44FD-8C96-36688F7C233F}"/>
            </a:ext>
          </a:extLst>
        </xdr:cNvPr>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34307</xdr:rowOff>
    </xdr:from>
    <xdr:ext cx="469744" cy="259045"/>
    <xdr:sp macro="" textlink="">
      <xdr:nvSpPr>
        <xdr:cNvPr id="377" name="【市民会館】&#10;一人当たり面積該当値テキスト">
          <a:extLst>
            <a:ext uri="{FF2B5EF4-FFF2-40B4-BE49-F238E27FC236}">
              <a16:creationId xmlns:a16="http://schemas.microsoft.com/office/drawing/2014/main" id="{2FA099E2-9D24-487B-AF64-613A2B1775ED}"/>
            </a:ext>
          </a:extLst>
        </xdr:cNvPr>
        <xdr:cNvSpPr txBox="1"/>
      </xdr:nvSpPr>
      <xdr:spPr>
        <a:xfrm>
          <a:off x="10515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59689</xdr:rowOff>
    </xdr:from>
    <xdr:to>
      <xdr:col>50</xdr:col>
      <xdr:colOff>165100</xdr:colOff>
      <xdr:row>106</xdr:row>
      <xdr:rowOff>161289</xdr:rowOff>
    </xdr:to>
    <xdr:sp macro="" textlink="">
      <xdr:nvSpPr>
        <xdr:cNvPr id="378" name="楕円 377">
          <a:extLst>
            <a:ext uri="{FF2B5EF4-FFF2-40B4-BE49-F238E27FC236}">
              <a16:creationId xmlns:a16="http://schemas.microsoft.com/office/drawing/2014/main" id="{9AF040F9-5ED4-45B5-BEE5-83ED44EDD1FD}"/>
            </a:ext>
          </a:extLst>
        </xdr:cNvPr>
        <xdr:cNvSpPr/>
      </xdr:nvSpPr>
      <xdr:spPr>
        <a:xfrm>
          <a:off x="958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110489</xdr:rowOff>
    </xdr:to>
    <xdr:cxnSp macro="">
      <xdr:nvCxnSpPr>
        <xdr:cNvPr id="379" name="直線コネクタ 378">
          <a:extLst>
            <a:ext uri="{FF2B5EF4-FFF2-40B4-BE49-F238E27FC236}">
              <a16:creationId xmlns:a16="http://schemas.microsoft.com/office/drawing/2014/main" id="{9AB74B5D-08FD-457C-B061-E755CDB9402C}"/>
            </a:ext>
          </a:extLst>
        </xdr:cNvPr>
        <xdr:cNvCxnSpPr/>
      </xdr:nvCxnSpPr>
      <xdr:spPr>
        <a:xfrm flipV="1">
          <a:off x="9639300" y="182803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80" name="楕円 379">
          <a:extLst>
            <a:ext uri="{FF2B5EF4-FFF2-40B4-BE49-F238E27FC236}">
              <a16:creationId xmlns:a16="http://schemas.microsoft.com/office/drawing/2014/main" id="{139478FC-18EF-4D8B-940D-EB7F3F888D87}"/>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110489</xdr:rowOff>
    </xdr:from>
    <xdr:to>
      <xdr:col>50</xdr:col>
      <xdr:colOff>114300</xdr:colOff>
      <xdr:row>106</xdr:row>
      <xdr:rowOff>114300</xdr:rowOff>
    </xdr:to>
    <xdr:cxnSp macro="">
      <xdr:nvCxnSpPr>
        <xdr:cNvPr id="381" name="直線コネクタ 380">
          <a:extLst>
            <a:ext uri="{FF2B5EF4-FFF2-40B4-BE49-F238E27FC236}">
              <a16:creationId xmlns:a16="http://schemas.microsoft.com/office/drawing/2014/main" id="{62DA82D1-66A6-4D72-BF8C-B93B04D3480B}"/>
            </a:ext>
          </a:extLst>
        </xdr:cNvPr>
        <xdr:cNvCxnSpPr/>
      </xdr:nvCxnSpPr>
      <xdr:spPr>
        <a:xfrm flipV="1">
          <a:off x="8750300" y="18284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67311</xdr:rowOff>
    </xdr:from>
    <xdr:to>
      <xdr:col>41</xdr:col>
      <xdr:colOff>101600</xdr:colOff>
      <xdr:row>106</xdr:row>
      <xdr:rowOff>168911</xdr:rowOff>
    </xdr:to>
    <xdr:sp macro="" textlink="">
      <xdr:nvSpPr>
        <xdr:cNvPr id="382" name="楕円 381">
          <a:extLst>
            <a:ext uri="{FF2B5EF4-FFF2-40B4-BE49-F238E27FC236}">
              <a16:creationId xmlns:a16="http://schemas.microsoft.com/office/drawing/2014/main" id="{301B2F67-3CD0-4184-B184-60AC5AD395DC}"/>
            </a:ext>
          </a:extLst>
        </xdr:cNvPr>
        <xdr:cNvSpPr/>
      </xdr:nvSpPr>
      <xdr:spPr>
        <a:xfrm>
          <a:off x="781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118111</xdr:rowOff>
    </xdr:to>
    <xdr:cxnSp macro="">
      <xdr:nvCxnSpPr>
        <xdr:cNvPr id="383" name="直線コネクタ 382">
          <a:extLst>
            <a:ext uri="{FF2B5EF4-FFF2-40B4-BE49-F238E27FC236}">
              <a16:creationId xmlns:a16="http://schemas.microsoft.com/office/drawing/2014/main" id="{21E95C84-8AA8-4735-BB62-AAE3726D0A1F}"/>
            </a:ext>
          </a:extLst>
        </xdr:cNvPr>
        <xdr:cNvCxnSpPr/>
      </xdr:nvCxnSpPr>
      <xdr:spPr>
        <a:xfrm flipV="1">
          <a:off x="7861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74930</xdr:rowOff>
    </xdr:from>
    <xdr:to>
      <xdr:col>36</xdr:col>
      <xdr:colOff>165100</xdr:colOff>
      <xdr:row>107</xdr:row>
      <xdr:rowOff>5080</xdr:rowOff>
    </xdr:to>
    <xdr:sp macro="" textlink="">
      <xdr:nvSpPr>
        <xdr:cNvPr id="384" name="楕円 383">
          <a:extLst>
            <a:ext uri="{FF2B5EF4-FFF2-40B4-BE49-F238E27FC236}">
              <a16:creationId xmlns:a16="http://schemas.microsoft.com/office/drawing/2014/main" id="{C658C3BD-8D59-4282-A745-44A395C3CE0A}"/>
            </a:ext>
          </a:extLst>
        </xdr:cNvPr>
        <xdr:cNvSpPr/>
      </xdr:nvSpPr>
      <xdr:spPr>
        <a:xfrm>
          <a:off x="692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118111</xdr:rowOff>
    </xdr:from>
    <xdr:to>
      <xdr:col>41</xdr:col>
      <xdr:colOff>50800</xdr:colOff>
      <xdr:row>106</xdr:row>
      <xdr:rowOff>125730</xdr:rowOff>
    </xdr:to>
    <xdr:cxnSp macro="">
      <xdr:nvCxnSpPr>
        <xdr:cNvPr id="385" name="直線コネクタ 384">
          <a:extLst>
            <a:ext uri="{FF2B5EF4-FFF2-40B4-BE49-F238E27FC236}">
              <a16:creationId xmlns:a16="http://schemas.microsoft.com/office/drawing/2014/main" id="{8F2BE914-F9DA-4594-8B87-9F165430606D}"/>
            </a:ext>
          </a:extLst>
        </xdr:cNvPr>
        <xdr:cNvCxnSpPr/>
      </xdr:nvCxnSpPr>
      <xdr:spPr>
        <a:xfrm flipV="1">
          <a:off x="6972300" y="18291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386" name="n_1aveValue【市民会館】&#10;一人当たり面積">
          <a:extLst>
            <a:ext uri="{FF2B5EF4-FFF2-40B4-BE49-F238E27FC236}">
              <a16:creationId xmlns:a16="http://schemas.microsoft.com/office/drawing/2014/main" id="{87512E5E-7C69-4B9C-830C-6E4DD1E19E82}"/>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87" name="n_2aveValue【市民会館】&#10;一人当たり面積">
          <a:extLst>
            <a:ext uri="{FF2B5EF4-FFF2-40B4-BE49-F238E27FC236}">
              <a16:creationId xmlns:a16="http://schemas.microsoft.com/office/drawing/2014/main" id="{66583BFA-B529-4C5D-BDCF-ECDF5DE9887F}"/>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388" name="n_3aveValue【市民会館】&#10;一人当たり面積">
          <a:extLst>
            <a:ext uri="{FF2B5EF4-FFF2-40B4-BE49-F238E27FC236}">
              <a16:creationId xmlns:a16="http://schemas.microsoft.com/office/drawing/2014/main" id="{3E8EC9FA-EDB4-4F08-B14D-C2908F16D884}"/>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389" name="n_4aveValue【市民会館】&#10;一人当たり面積">
          <a:extLst>
            <a:ext uri="{FF2B5EF4-FFF2-40B4-BE49-F238E27FC236}">
              <a16:creationId xmlns:a16="http://schemas.microsoft.com/office/drawing/2014/main" id="{FD6F4463-A49D-4E01-9F67-C32CA9876FDE}"/>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152416</xdr:rowOff>
    </xdr:from>
    <xdr:ext cx="469744" cy="259045"/>
    <xdr:sp macro="" textlink="">
      <xdr:nvSpPr>
        <xdr:cNvPr id="390" name="n_1mainValue【市民会館】&#10;一人当たり面積">
          <a:extLst>
            <a:ext uri="{FF2B5EF4-FFF2-40B4-BE49-F238E27FC236}">
              <a16:creationId xmlns:a16="http://schemas.microsoft.com/office/drawing/2014/main" id="{F6D884BB-3F5F-41E0-9C01-B83109E76E3B}"/>
            </a:ext>
          </a:extLst>
        </xdr:cNvPr>
        <xdr:cNvSpPr txBox="1"/>
      </xdr:nvSpPr>
      <xdr:spPr>
        <a:xfrm>
          <a:off x="9391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91" name="n_2mainValue【市民会館】&#10;一人当たり面積">
          <a:extLst>
            <a:ext uri="{FF2B5EF4-FFF2-40B4-BE49-F238E27FC236}">
              <a16:creationId xmlns:a16="http://schemas.microsoft.com/office/drawing/2014/main" id="{E9B0B1B1-E54B-4E69-B328-C07774BEC6B5}"/>
            </a:ext>
          </a:extLst>
        </xdr:cNvPr>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160038</xdr:rowOff>
    </xdr:from>
    <xdr:ext cx="469744" cy="259045"/>
    <xdr:sp macro="" textlink="">
      <xdr:nvSpPr>
        <xdr:cNvPr id="392" name="n_3mainValue【市民会館】&#10;一人当たり面積">
          <a:extLst>
            <a:ext uri="{FF2B5EF4-FFF2-40B4-BE49-F238E27FC236}">
              <a16:creationId xmlns:a16="http://schemas.microsoft.com/office/drawing/2014/main" id="{5EA5FD4A-6888-4400-AA0B-45362580083E}"/>
            </a:ext>
          </a:extLst>
        </xdr:cNvPr>
        <xdr:cNvSpPr txBox="1"/>
      </xdr:nvSpPr>
      <xdr:spPr>
        <a:xfrm>
          <a:off x="7626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167657</xdr:rowOff>
    </xdr:from>
    <xdr:ext cx="469744" cy="259045"/>
    <xdr:sp macro="" textlink="">
      <xdr:nvSpPr>
        <xdr:cNvPr id="393" name="n_4mainValue【市民会館】&#10;一人当たり面積">
          <a:extLst>
            <a:ext uri="{FF2B5EF4-FFF2-40B4-BE49-F238E27FC236}">
              <a16:creationId xmlns:a16="http://schemas.microsoft.com/office/drawing/2014/main" id="{28FDFB86-095E-4FD3-BD68-D4C429DD8792}"/>
            </a:ext>
          </a:extLst>
        </xdr:cNvPr>
        <xdr:cNvSpPr txBox="1"/>
      </xdr:nvSpPr>
      <xdr:spPr>
        <a:xfrm>
          <a:off x="6737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B1C5D08-8D12-45D7-BDD6-14D2A8C240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18A138D-6BF8-4A66-B0B3-C8F5B12875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8D2939E-AB06-4843-97CE-6DF8ACBC7B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9C2DAA26-F95E-466A-BF53-4025F4A1B2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0850F1D-0E09-43C0-82DE-B1F90460D5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F88E17C-90B8-4E0F-83F5-CE09ED9EAF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3F6E239-F40C-4E8F-B870-488AD6C7AF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F1C94C24-19E6-43C8-84C6-AF7CA8F91A0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51A9C6A8-C5CC-4143-8648-F61801D4DB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908F5C9-0167-4698-8F1E-28261588FB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1947E9C5-F2C7-4443-ABAC-7FA6674623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A52C2B1A-40F5-46A3-B92B-724FEC2B2B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BAD69D84-2279-4FBF-8BA0-726564F5B7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E3C890AC-4A3E-472D-8F83-209D0DE815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F2C83ECA-1B0F-447D-8D2E-BE64A4DAF4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F7A39643-5E21-4665-A4D4-05CBE464C26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AEBC1C3C-698F-48A5-B13D-BE8E38D38B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650EDD25-47EC-4D7E-9A7A-0C91C2AE4A6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DB589213-387A-4250-8031-F0CAAECEDF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0049EEC-D094-41A1-8F34-263A5809F1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2B5B436-77D9-4CA1-A1D0-4870F79146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145D29B-C6E2-4F7E-A35A-CEC2A7A70A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96DF2358-5C7B-4D14-8435-DC3BEC5747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E6D4EE5-D020-4B81-B0A4-F800DA61EA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37C5DECE-DE9E-48FB-BAAA-0ADA35AF0E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35B75B25-E7BF-4DE7-B85F-8A426EBB20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EE549C42-E550-418B-A463-F904C5B65E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74B0205-884E-4415-BEED-0258BD1896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D09C53F4-EBDE-4421-86C2-37B52147E62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2F0CAF3B-E061-45DA-86F5-498DB15847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BEBFF6A8-DFD3-471E-9DFE-5D3E40DC548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D89B97E0-F15A-4559-98B3-118A9F6B46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4C036047-40A0-4419-9DE1-BC6021C8743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32E2AB2B-8C97-4827-9032-8EE5FE2A77A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E00327BC-75A9-4CF4-A7C4-C22F14BBD74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5F5AA7C4-87B6-4FD2-8B80-CB0A1873AD4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EADE5331-B5ED-4BC3-AE76-CE07EFB9EC1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E6F12BD1-C595-46C9-8D4F-05DACC89D8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EC10B519-5B6A-44C5-B324-6B3D4FF8507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FA551BFF-E1B2-4927-86EE-0FCA51BEB5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434" name="直線コネクタ 433">
          <a:extLst>
            <a:ext uri="{FF2B5EF4-FFF2-40B4-BE49-F238E27FC236}">
              <a16:creationId xmlns:a16="http://schemas.microsoft.com/office/drawing/2014/main" id="{132BD0BD-92C4-4137-9915-3AD72E0CC01B}"/>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E95974A9-4F90-4216-A7C5-1A8A449AE0B3}"/>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436" name="直線コネクタ 435">
          <a:extLst>
            <a:ext uri="{FF2B5EF4-FFF2-40B4-BE49-F238E27FC236}">
              <a16:creationId xmlns:a16="http://schemas.microsoft.com/office/drawing/2014/main" id="{44D13841-0AAD-486F-AF48-95D480CE5990}"/>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5C523F7E-3139-428F-9FC1-37A3DE60D1A6}"/>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438" name="直線コネクタ 437">
          <a:extLst>
            <a:ext uri="{FF2B5EF4-FFF2-40B4-BE49-F238E27FC236}">
              <a16:creationId xmlns:a16="http://schemas.microsoft.com/office/drawing/2014/main" id="{8AAE5C38-4B20-4799-BD02-29C37CFDC62D}"/>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B85FA3A9-1B72-4AD4-9061-DCBE56DD9BC2}"/>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440" name="フローチャート: 判断 439">
          <a:extLst>
            <a:ext uri="{FF2B5EF4-FFF2-40B4-BE49-F238E27FC236}">
              <a16:creationId xmlns:a16="http://schemas.microsoft.com/office/drawing/2014/main" id="{46E7BEB0-2684-496E-81AE-CC0D63085E8B}"/>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441" name="フローチャート: 判断 440">
          <a:extLst>
            <a:ext uri="{FF2B5EF4-FFF2-40B4-BE49-F238E27FC236}">
              <a16:creationId xmlns:a16="http://schemas.microsoft.com/office/drawing/2014/main" id="{E054DC7E-DE46-49BA-841C-F74369FFC794}"/>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442" name="フローチャート: 判断 441">
          <a:extLst>
            <a:ext uri="{FF2B5EF4-FFF2-40B4-BE49-F238E27FC236}">
              <a16:creationId xmlns:a16="http://schemas.microsoft.com/office/drawing/2014/main" id="{1A5D8482-04C8-4009-B517-40603542B17F}"/>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43" name="フローチャート: 判断 442">
          <a:extLst>
            <a:ext uri="{FF2B5EF4-FFF2-40B4-BE49-F238E27FC236}">
              <a16:creationId xmlns:a16="http://schemas.microsoft.com/office/drawing/2014/main" id="{F4365037-474D-49A7-B625-E36100817ACD}"/>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444" name="フローチャート: 判断 443">
          <a:extLst>
            <a:ext uri="{FF2B5EF4-FFF2-40B4-BE49-F238E27FC236}">
              <a16:creationId xmlns:a16="http://schemas.microsoft.com/office/drawing/2014/main" id="{05B6F77A-6744-4D68-BF69-07D5E37A5F6E}"/>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E42EABA1-F53F-4DA2-8181-8E696E5EB1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F6ABEBD-6F23-4E12-8C1B-0C75CD2D84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3AC6EF3-1667-4335-B0CD-652996F790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F359C84-432D-47C3-A484-C5F7B31BD9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983487A-50C2-4A69-8FCA-1509A20DFE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50" name="楕円 449">
          <a:extLst>
            <a:ext uri="{FF2B5EF4-FFF2-40B4-BE49-F238E27FC236}">
              <a16:creationId xmlns:a16="http://schemas.microsoft.com/office/drawing/2014/main" id="{A14AA298-65FE-4A54-941C-3409A89434E6}"/>
            </a:ext>
          </a:extLst>
        </xdr:cNvPr>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148607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A5574B62-CA91-4188-9336-EED2EF7C13BC}"/>
            </a:ext>
          </a:extLst>
        </xdr:cNvPr>
        <xdr:cNvSpPr txBox="1"/>
      </xdr:nvSpPr>
      <xdr:spPr>
        <a:xfrm>
          <a:off x="16357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128270</xdr:rowOff>
    </xdr:from>
    <xdr:to>
      <xdr:col>81</xdr:col>
      <xdr:colOff>101600</xdr:colOff>
      <xdr:row>60</xdr:row>
      <xdr:rowOff>58420</xdr:rowOff>
    </xdr:to>
    <xdr:sp macro="" textlink="">
      <xdr:nvSpPr>
        <xdr:cNvPr id="452" name="楕円 451">
          <a:extLst>
            <a:ext uri="{FF2B5EF4-FFF2-40B4-BE49-F238E27FC236}">
              <a16:creationId xmlns:a16="http://schemas.microsoft.com/office/drawing/2014/main" id="{B9C9DCFA-5225-480F-8B42-CDEAFE097EDF}"/>
            </a:ext>
          </a:extLst>
        </xdr:cNvPr>
        <xdr:cNvSpPr/>
      </xdr:nvSpPr>
      <xdr:spPr>
        <a:xfrm>
          <a:off x="1543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xdr:rowOff>
    </xdr:from>
    <xdr:to>
      <xdr:col>85</xdr:col>
      <xdr:colOff>127000</xdr:colOff>
      <xdr:row>60</xdr:row>
      <xdr:rowOff>49530</xdr:rowOff>
    </xdr:to>
    <xdr:cxnSp macro="">
      <xdr:nvCxnSpPr>
        <xdr:cNvPr id="453" name="直線コネクタ 452">
          <a:extLst>
            <a:ext uri="{FF2B5EF4-FFF2-40B4-BE49-F238E27FC236}">
              <a16:creationId xmlns:a16="http://schemas.microsoft.com/office/drawing/2014/main" id="{A7DF6662-2834-4009-AA33-EB71684860CA}"/>
            </a:ext>
          </a:extLst>
        </xdr:cNvPr>
        <xdr:cNvCxnSpPr/>
      </xdr:nvCxnSpPr>
      <xdr:spPr>
        <a:xfrm>
          <a:off x="15481300" y="10294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54" name="楕円 453">
          <a:extLst>
            <a:ext uri="{FF2B5EF4-FFF2-40B4-BE49-F238E27FC236}">
              <a16:creationId xmlns:a16="http://schemas.microsoft.com/office/drawing/2014/main" id="{E54EA5B5-C0F6-4483-9934-A0DCCB1EF429}"/>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7620</xdr:rowOff>
    </xdr:to>
    <xdr:cxnSp macro="">
      <xdr:nvCxnSpPr>
        <xdr:cNvPr id="455" name="直線コネクタ 454">
          <a:extLst>
            <a:ext uri="{FF2B5EF4-FFF2-40B4-BE49-F238E27FC236}">
              <a16:creationId xmlns:a16="http://schemas.microsoft.com/office/drawing/2014/main" id="{AB1ABA4B-6F96-441C-B077-2AD85B26DEBD}"/>
            </a:ext>
          </a:extLst>
        </xdr:cNvPr>
        <xdr:cNvCxnSpPr/>
      </xdr:nvCxnSpPr>
      <xdr:spPr>
        <a:xfrm>
          <a:off x="14592300" y="10252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6" name="楕円 455">
          <a:extLst>
            <a:ext uri="{FF2B5EF4-FFF2-40B4-BE49-F238E27FC236}">
              <a16:creationId xmlns:a16="http://schemas.microsoft.com/office/drawing/2014/main" id="{745ADA1D-FBB3-43A6-A929-08C704A26F7F}"/>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137160</xdr:rowOff>
    </xdr:to>
    <xdr:cxnSp macro="">
      <xdr:nvCxnSpPr>
        <xdr:cNvPr id="457" name="直線コネクタ 456">
          <a:extLst>
            <a:ext uri="{FF2B5EF4-FFF2-40B4-BE49-F238E27FC236}">
              <a16:creationId xmlns:a16="http://schemas.microsoft.com/office/drawing/2014/main" id="{8AF335A9-1393-4AA0-B8E7-6FB32A03EC46}"/>
            </a:ext>
          </a:extLst>
        </xdr:cNvPr>
        <xdr:cNvCxnSpPr/>
      </xdr:nvCxnSpPr>
      <xdr:spPr>
        <a:xfrm>
          <a:off x="13703300" y="10252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xdr:rowOff>
    </xdr:from>
    <xdr:to>
      <xdr:col>67</xdr:col>
      <xdr:colOff>101600</xdr:colOff>
      <xdr:row>59</xdr:row>
      <xdr:rowOff>104140</xdr:rowOff>
    </xdr:to>
    <xdr:sp macro="" textlink="">
      <xdr:nvSpPr>
        <xdr:cNvPr id="458" name="楕円 457">
          <a:extLst>
            <a:ext uri="{FF2B5EF4-FFF2-40B4-BE49-F238E27FC236}">
              <a16:creationId xmlns:a16="http://schemas.microsoft.com/office/drawing/2014/main" id="{94AB2981-1B8C-4134-A1B5-74B72B09D7BE}"/>
            </a:ext>
          </a:extLst>
        </xdr:cNvPr>
        <xdr:cNvSpPr/>
      </xdr:nvSpPr>
      <xdr:spPr>
        <a:xfrm>
          <a:off x="12763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53340</xdr:rowOff>
    </xdr:from>
    <xdr:to>
      <xdr:col>71</xdr:col>
      <xdr:colOff>177800</xdr:colOff>
      <xdr:row>59</xdr:row>
      <xdr:rowOff>137160</xdr:rowOff>
    </xdr:to>
    <xdr:cxnSp macro="">
      <xdr:nvCxnSpPr>
        <xdr:cNvPr id="459" name="直線コネクタ 458">
          <a:extLst>
            <a:ext uri="{FF2B5EF4-FFF2-40B4-BE49-F238E27FC236}">
              <a16:creationId xmlns:a16="http://schemas.microsoft.com/office/drawing/2014/main" id="{337AD47B-DBEC-4DCF-B8F6-86D806F3A0D8}"/>
            </a:ext>
          </a:extLst>
        </xdr:cNvPr>
        <xdr:cNvCxnSpPr/>
      </xdr:nvCxnSpPr>
      <xdr:spPr>
        <a:xfrm>
          <a:off x="12814300" y="101688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55D557F6-2B40-4264-AA20-FF90D0C6201A}"/>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407F5408-3E83-4398-95F3-84E361EBBB9F}"/>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AECAB157-7E6D-4D90-B34C-2F8ECE896958}"/>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54B57934-0CA6-4B40-8533-036B6EE09612}"/>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49547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E9E08620-DE22-44D0-AF29-AADC14E3A1EB}"/>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0AD8E49F-D436-483B-B95F-50F151957463}"/>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165F9BD9-D78A-4AAA-A248-892C745CAFBF}"/>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95267</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2477DDA3-4294-4830-8920-1206021C9CE6}"/>
            </a:ext>
          </a:extLst>
        </xdr:cNvPr>
        <xdr:cNvSpPr txBox="1"/>
      </xdr:nvSpPr>
      <xdr:spPr>
        <a:xfrm>
          <a:off x="12611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A6DF949-3B54-4EB4-875F-1F5CFA9B84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3E92E6A8-B0E7-4CC2-B374-D80AE5183B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8BDA60A-7727-4B36-8C69-D110C28E2A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CCB1F885-1E07-4F44-AD4B-420D72B3C2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AAF23BD0-443B-4C82-B953-15B2467A7E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D2B8AAE9-54C2-4139-AB38-B34A5BDAA0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4643F380-47F3-4A9E-95BA-6AE06E180E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9A874345-2F01-4731-A352-E21DA04039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1DA4221-68BA-4066-903B-779D15D80CF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14EE6190-901B-405C-81DD-0743355E9C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B9363BF8-61AC-4B32-A2CA-CD9359FF9D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50632D22-B95B-4464-8169-63858DFE3B1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B43D88FE-B10B-4DB4-A9C2-E8E06CE1ABF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1585EAC0-74A9-4A8B-A9B1-B6CE579631D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25B7122C-F971-425E-A25B-859CCDC30A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FF0560A6-6310-4EEF-BDB7-30146832416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3236D6A5-5B4D-4655-B881-751DEF83274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5723E2E0-0360-40EF-8781-D11BC0EE577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B180F24B-F45C-4DA8-B227-30D333B1F37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AD04B1B9-B79C-4F4B-B10E-BA158700CFF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C775A3CE-3B1F-46CC-B169-0BA860B686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BE0432C7-65A3-4FF1-BA72-B1A5F073A1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2714DD29-B5B0-4BA4-BD70-254B0A4FCB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491" name="直線コネクタ 490">
          <a:extLst>
            <a:ext uri="{FF2B5EF4-FFF2-40B4-BE49-F238E27FC236}">
              <a16:creationId xmlns:a16="http://schemas.microsoft.com/office/drawing/2014/main" id="{4BCC4D7D-74AB-467D-862F-B79FC30FF0EE}"/>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598F1C90-F03C-4C63-8F0E-211BBAFC22A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93" name="直線コネクタ 492">
          <a:extLst>
            <a:ext uri="{FF2B5EF4-FFF2-40B4-BE49-F238E27FC236}">
              <a16:creationId xmlns:a16="http://schemas.microsoft.com/office/drawing/2014/main" id="{BDE9E298-11BA-4C20-9AE7-1A44EC9B75AA}"/>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A04813F2-9B23-4140-B4CB-FCFD63504F9C}"/>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495" name="直線コネクタ 494">
          <a:extLst>
            <a:ext uri="{FF2B5EF4-FFF2-40B4-BE49-F238E27FC236}">
              <a16:creationId xmlns:a16="http://schemas.microsoft.com/office/drawing/2014/main" id="{45623F52-76F8-4C17-A8DC-909A7350A266}"/>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34CB36F7-D0F1-4672-9CAD-96A90275BAA9}"/>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497" name="フローチャート: 判断 496">
          <a:extLst>
            <a:ext uri="{FF2B5EF4-FFF2-40B4-BE49-F238E27FC236}">
              <a16:creationId xmlns:a16="http://schemas.microsoft.com/office/drawing/2014/main" id="{C714AC6C-B351-4579-86D5-1C16E41601B3}"/>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498" name="フローチャート: 判断 497">
          <a:extLst>
            <a:ext uri="{FF2B5EF4-FFF2-40B4-BE49-F238E27FC236}">
              <a16:creationId xmlns:a16="http://schemas.microsoft.com/office/drawing/2014/main" id="{5FC057CA-C46D-40C0-872C-14CED30CCA0F}"/>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499" name="フローチャート: 判断 498">
          <a:extLst>
            <a:ext uri="{FF2B5EF4-FFF2-40B4-BE49-F238E27FC236}">
              <a16:creationId xmlns:a16="http://schemas.microsoft.com/office/drawing/2014/main" id="{B230D57A-C656-4479-9807-8C14C0861DFB}"/>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500" name="フローチャート: 判断 499">
          <a:extLst>
            <a:ext uri="{FF2B5EF4-FFF2-40B4-BE49-F238E27FC236}">
              <a16:creationId xmlns:a16="http://schemas.microsoft.com/office/drawing/2014/main" id="{144ECC16-ACF5-4290-851E-22636745D23D}"/>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501" name="フローチャート: 判断 500">
          <a:extLst>
            <a:ext uri="{FF2B5EF4-FFF2-40B4-BE49-F238E27FC236}">
              <a16:creationId xmlns:a16="http://schemas.microsoft.com/office/drawing/2014/main" id="{4590C191-AAA6-4E91-92E2-C159B53218D5}"/>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4EB84F75-0F8B-49EB-8213-DB1A61E788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C508CEA-B342-49EE-8362-4E4C8193B1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8E11FD5-6D02-4D8D-A3F0-A89C3D6F74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598CE7B-5BE7-4B34-AF09-491F749397F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EDC4C2A-D7A6-4E05-87DA-3879E15067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7" name="楕円 506">
          <a:extLst>
            <a:ext uri="{FF2B5EF4-FFF2-40B4-BE49-F238E27FC236}">
              <a16:creationId xmlns:a16="http://schemas.microsoft.com/office/drawing/2014/main" id="{8CBE8D3D-830B-4D4E-B435-35F88C3F6825}"/>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58A70C4D-0476-4511-B28D-25ED6C87342F}"/>
            </a:ext>
          </a:extLst>
        </xdr:cNvPr>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09" name="楕円 508">
          <a:extLst>
            <a:ext uri="{FF2B5EF4-FFF2-40B4-BE49-F238E27FC236}">
              <a16:creationId xmlns:a16="http://schemas.microsoft.com/office/drawing/2014/main" id="{1E631E50-FCD2-469C-ACBA-C21FFA3F26DB}"/>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10" name="直線コネクタ 509">
          <a:extLst>
            <a:ext uri="{FF2B5EF4-FFF2-40B4-BE49-F238E27FC236}">
              <a16:creationId xmlns:a16="http://schemas.microsoft.com/office/drawing/2014/main" id="{3D7B5D24-6309-4A24-A642-7997FD859028}"/>
            </a:ext>
          </a:extLst>
        </xdr:cNvPr>
        <xdr:cNvCxnSpPr/>
      </xdr:nvCxnSpPr>
      <xdr:spPr>
        <a:xfrm>
          <a:off x="21323300" y="1086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511" name="楕円 510">
          <a:extLst>
            <a:ext uri="{FF2B5EF4-FFF2-40B4-BE49-F238E27FC236}">
              <a16:creationId xmlns:a16="http://schemas.microsoft.com/office/drawing/2014/main" id="{D6BEB2D1-FD01-48CB-9848-1B4A9836345F}"/>
            </a:ext>
          </a:extLst>
        </xdr:cNvPr>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72390</xdr:rowOff>
    </xdr:to>
    <xdr:cxnSp macro="">
      <xdr:nvCxnSpPr>
        <xdr:cNvPr id="512" name="直線コネクタ 511">
          <a:extLst>
            <a:ext uri="{FF2B5EF4-FFF2-40B4-BE49-F238E27FC236}">
              <a16:creationId xmlns:a16="http://schemas.microsoft.com/office/drawing/2014/main" id="{91CB24B4-FBC8-46AB-BC89-78550DB581D8}"/>
            </a:ext>
          </a:extLst>
        </xdr:cNvPr>
        <xdr:cNvCxnSpPr/>
      </xdr:nvCxnSpPr>
      <xdr:spPr>
        <a:xfrm flipV="1">
          <a:off x="20434300" y="10866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513" name="楕円 512">
          <a:extLst>
            <a:ext uri="{FF2B5EF4-FFF2-40B4-BE49-F238E27FC236}">
              <a16:creationId xmlns:a16="http://schemas.microsoft.com/office/drawing/2014/main" id="{A85841F0-D4E8-42A6-9370-B8303B1B7A2F}"/>
            </a:ext>
          </a:extLst>
        </xdr:cNvPr>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514" name="直線コネクタ 513">
          <a:extLst>
            <a:ext uri="{FF2B5EF4-FFF2-40B4-BE49-F238E27FC236}">
              <a16:creationId xmlns:a16="http://schemas.microsoft.com/office/drawing/2014/main" id="{1AB4D5D3-CAC0-4C98-807D-7405EFFEBECC}"/>
            </a:ext>
          </a:extLst>
        </xdr:cNvPr>
        <xdr:cNvCxnSpPr/>
      </xdr:nvCxnSpPr>
      <xdr:spPr>
        <a:xfrm>
          <a:off x="19545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515" name="楕円 514">
          <a:extLst>
            <a:ext uri="{FF2B5EF4-FFF2-40B4-BE49-F238E27FC236}">
              <a16:creationId xmlns:a16="http://schemas.microsoft.com/office/drawing/2014/main" id="{1FE15F9F-DD86-4364-9E9F-4DDFAFF77310}"/>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72390</xdr:rowOff>
    </xdr:to>
    <xdr:cxnSp macro="">
      <xdr:nvCxnSpPr>
        <xdr:cNvPr id="516" name="直線コネクタ 515">
          <a:extLst>
            <a:ext uri="{FF2B5EF4-FFF2-40B4-BE49-F238E27FC236}">
              <a16:creationId xmlns:a16="http://schemas.microsoft.com/office/drawing/2014/main" id="{E935A8C0-D506-48AD-8383-81069DDCCEB7}"/>
            </a:ext>
          </a:extLst>
        </xdr:cNvPr>
        <xdr:cNvCxnSpPr/>
      </xdr:nvCxnSpPr>
      <xdr:spPr>
        <a:xfrm>
          <a:off x="18656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517" name="n_1aveValue【保健センター・保健所】&#10;一人当たり面積">
          <a:extLst>
            <a:ext uri="{FF2B5EF4-FFF2-40B4-BE49-F238E27FC236}">
              <a16:creationId xmlns:a16="http://schemas.microsoft.com/office/drawing/2014/main" id="{77697452-AA9F-4F1F-8A67-A09459B94DDA}"/>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518" name="n_2aveValue【保健センター・保健所】&#10;一人当たり面積">
          <a:extLst>
            <a:ext uri="{FF2B5EF4-FFF2-40B4-BE49-F238E27FC236}">
              <a16:creationId xmlns:a16="http://schemas.microsoft.com/office/drawing/2014/main" id="{DC3B9502-E34F-40DB-9EE6-74368D16AF3A}"/>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519" name="n_3aveValue【保健センター・保健所】&#10;一人当たり面積">
          <a:extLst>
            <a:ext uri="{FF2B5EF4-FFF2-40B4-BE49-F238E27FC236}">
              <a16:creationId xmlns:a16="http://schemas.microsoft.com/office/drawing/2014/main" id="{AE7E221C-D00F-403C-BC14-62B8A8B9E7D2}"/>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520" name="n_4aveValue【保健センター・保健所】&#10;一人当たり面積">
          <a:extLst>
            <a:ext uri="{FF2B5EF4-FFF2-40B4-BE49-F238E27FC236}">
              <a16:creationId xmlns:a16="http://schemas.microsoft.com/office/drawing/2014/main" id="{2BE48C2F-B8B2-4534-8991-AD7F7E86F3FA}"/>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1" name="n_1mainValue【保健センター・保健所】&#10;一人当たり面積">
          <a:extLst>
            <a:ext uri="{FF2B5EF4-FFF2-40B4-BE49-F238E27FC236}">
              <a16:creationId xmlns:a16="http://schemas.microsoft.com/office/drawing/2014/main" id="{3D7F4068-77C3-44A7-B836-BBCC469F3141}"/>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522" name="n_2mainValue【保健センター・保健所】&#10;一人当たり面積">
          <a:extLst>
            <a:ext uri="{FF2B5EF4-FFF2-40B4-BE49-F238E27FC236}">
              <a16:creationId xmlns:a16="http://schemas.microsoft.com/office/drawing/2014/main" id="{51DE0CFA-1F8D-497D-8DEF-A32D245EDE4C}"/>
            </a:ext>
          </a:extLst>
        </xdr:cNvPr>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523" name="n_3mainValue【保健センター・保健所】&#10;一人当たり面積">
          <a:extLst>
            <a:ext uri="{FF2B5EF4-FFF2-40B4-BE49-F238E27FC236}">
              <a16:creationId xmlns:a16="http://schemas.microsoft.com/office/drawing/2014/main" id="{C0A9D4D0-ED87-4B56-82CD-B8803CEAD106}"/>
            </a:ext>
          </a:extLst>
        </xdr:cNvPr>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524" name="n_4mainValue【保健センター・保健所】&#10;一人当たり面積">
          <a:extLst>
            <a:ext uri="{FF2B5EF4-FFF2-40B4-BE49-F238E27FC236}">
              <a16:creationId xmlns:a16="http://schemas.microsoft.com/office/drawing/2014/main" id="{25BBEC85-7BFA-47EB-9DD0-F2BE92755C01}"/>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47B97984-8146-45C6-B12D-E65541BC2D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690C9D3F-2DF9-4B20-8EF0-464C8102B0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78B621E1-7791-4F2F-B8D2-1BC9A96BF6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5C1E3B23-221D-4281-81DE-BCAC807E80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56196051-A8C8-4EF3-BE66-161FFE41EE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64703426-7ADF-472B-9D49-82D7EC55F9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D2A69093-D4B3-49A3-ABB9-A712FF0B1E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CB75896B-4384-41A2-B210-27D8A6D47C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4DC6264C-3C6B-45BA-8A1D-0488D865525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3ABAB81F-7D0E-478B-A9B8-651C50F157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D9A94C3A-80E3-4A63-96F9-690ECCEC4F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3D1838D6-DB23-435E-9535-7CB86535FE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31DB1255-72A3-4D08-83F1-53DC61DB9E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FC2FE987-DEC1-4B8F-A050-883A0FF2C34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27D4123F-B254-4D99-BD3C-83679BEFFD4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F754371A-C50C-48B7-B266-133CCB686DA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46A53AAD-5B4A-4813-A9D8-96C2F6CD03D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681BB3C3-E6D0-4E28-94E0-51A1D7E4135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B74567EE-E24E-4BD7-9082-5B3C91BAEA6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5877AF5F-D49F-4C32-8945-011737502D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6A2DCA07-9DE1-4608-A079-F7E502CDD2B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1E987CFB-CB36-44F7-8173-F67FE3B794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53B8A20D-969F-4A44-953A-2DF73027118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57D3AD33-0002-434A-99A6-0AC1FBF83A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549" name="直線コネクタ 548">
          <a:extLst>
            <a:ext uri="{FF2B5EF4-FFF2-40B4-BE49-F238E27FC236}">
              <a16:creationId xmlns:a16="http://schemas.microsoft.com/office/drawing/2014/main" id="{7D4966DA-A779-4B3A-B0E3-27BD4BAB347E}"/>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B0AC1240-6C66-4CBE-B025-33ED86CB4012}"/>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551" name="直線コネクタ 550">
          <a:extLst>
            <a:ext uri="{FF2B5EF4-FFF2-40B4-BE49-F238E27FC236}">
              <a16:creationId xmlns:a16="http://schemas.microsoft.com/office/drawing/2014/main" id="{471B0D10-5181-445C-AB7E-7B00AFC436E8}"/>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96235D6E-6CD4-4D9C-BEA6-6EE55A177088}"/>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553" name="直線コネクタ 552">
          <a:extLst>
            <a:ext uri="{FF2B5EF4-FFF2-40B4-BE49-F238E27FC236}">
              <a16:creationId xmlns:a16="http://schemas.microsoft.com/office/drawing/2014/main" id="{BB7960A6-94EF-4861-94E2-125C4F520CA9}"/>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75292F71-9A27-44BE-B709-38B5C70B39FE}"/>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555" name="フローチャート: 判断 554">
          <a:extLst>
            <a:ext uri="{FF2B5EF4-FFF2-40B4-BE49-F238E27FC236}">
              <a16:creationId xmlns:a16="http://schemas.microsoft.com/office/drawing/2014/main" id="{5F7E9978-1039-4121-B99C-CC1F2D54DDF9}"/>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6" name="フローチャート: 判断 555">
          <a:extLst>
            <a:ext uri="{FF2B5EF4-FFF2-40B4-BE49-F238E27FC236}">
              <a16:creationId xmlns:a16="http://schemas.microsoft.com/office/drawing/2014/main" id="{A3763A0F-EC5E-4DDB-A5FC-365ABB4F72D3}"/>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57" name="フローチャート: 判断 556">
          <a:extLst>
            <a:ext uri="{FF2B5EF4-FFF2-40B4-BE49-F238E27FC236}">
              <a16:creationId xmlns:a16="http://schemas.microsoft.com/office/drawing/2014/main" id="{FF56C19A-6394-435F-A39D-E85CF22113A1}"/>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558" name="フローチャート: 判断 557">
          <a:extLst>
            <a:ext uri="{FF2B5EF4-FFF2-40B4-BE49-F238E27FC236}">
              <a16:creationId xmlns:a16="http://schemas.microsoft.com/office/drawing/2014/main" id="{B125D3BC-789A-4541-B6D9-5F79E504C27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9" name="フローチャート: 判断 558">
          <a:extLst>
            <a:ext uri="{FF2B5EF4-FFF2-40B4-BE49-F238E27FC236}">
              <a16:creationId xmlns:a16="http://schemas.microsoft.com/office/drawing/2014/main" id="{5F7F61FF-B92E-49DF-903E-87918C4DBFDC}"/>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1C6893F-5EAB-460E-A207-BC56B0B7A5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D26971B-A17A-4144-86C0-9E6DC06A6D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71F4CF7-378A-4981-A5ED-D97548342C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0F3E690-76CA-4BC3-A207-C3FE722BE4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2C1D5CC-88E1-42F7-AB01-32F90737638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80645</xdr:rowOff>
    </xdr:from>
    <xdr:to>
      <xdr:col>85</xdr:col>
      <xdr:colOff>177800</xdr:colOff>
      <xdr:row>82</xdr:row>
      <xdr:rowOff>10795</xdr:rowOff>
    </xdr:to>
    <xdr:sp macro="" textlink="">
      <xdr:nvSpPr>
        <xdr:cNvPr id="565" name="楕円 564">
          <a:extLst>
            <a:ext uri="{FF2B5EF4-FFF2-40B4-BE49-F238E27FC236}">
              <a16:creationId xmlns:a16="http://schemas.microsoft.com/office/drawing/2014/main" id="{6C65BC46-0830-4590-BCC9-B0CAB960A1AB}"/>
            </a:ext>
          </a:extLst>
        </xdr:cNvPr>
        <xdr:cNvSpPr/>
      </xdr:nvSpPr>
      <xdr:spPr>
        <a:xfrm>
          <a:off x="16268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103522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84E22B06-015E-4F15-9902-40E072BC3FEF}"/>
            </a:ext>
          </a:extLst>
        </xdr:cNvPr>
        <xdr:cNvSpPr txBox="1"/>
      </xdr:nvSpPr>
      <xdr:spPr>
        <a:xfrm>
          <a:off x="163576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107314</xdr:rowOff>
    </xdr:from>
    <xdr:to>
      <xdr:col>81</xdr:col>
      <xdr:colOff>101600</xdr:colOff>
      <xdr:row>82</xdr:row>
      <xdr:rowOff>37464</xdr:rowOff>
    </xdr:to>
    <xdr:sp macro="" textlink="">
      <xdr:nvSpPr>
        <xdr:cNvPr id="567" name="楕円 566">
          <a:extLst>
            <a:ext uri="{FF2B5EF4-FFF2-40B4-BE49-F238E27FC236}">
              <a16:creationId xmlns:a16="http://schemas.microsoft.com/office/drawing/2014/main" id="{F1C11752-CBD0-4107-9DFC-9BE085B8E6AE}"/>
            </a:ext>
          </a:extLst>
        </xdr:cNvPr>
        <xdr:cNvSpPr/>
      </xdr:nvSpPr>
      <xdr:spPr>
        <a:xfrm>
          <a:off x="15430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131445</xdr:rowOff>
    </xdr:from>
    <xdr:to>
      <xdr:col>85</xdr:col>
      <xdr:colOff>127000</xdr:colOff>
      <xdr:row>81</xdr:row>
      <xdr:rowOff>158114</xdr:rowOff>
    </xdr:to>
    <xdr:cxnSp macro="">
      <xdr:nvCxnSpPr>
        <xdr:cNvPr id="568" name="直線コネクタ 567">
          <a:extLst>
            <a:ext uri="{FF2B5EF4-FFF2-40B4-BE49-F238E27FC236}">
              <a16:creationId xmlns:a16="http://schemas.microsoft.com/office/drawing/2014/main" id="{0AA272F1-67C0-4379-8432-BCDFF62F899E}"/>
            </a:ext>
          </a:extLst>
        </xdr:cNvPr>
        <xdr:cNvCxnSpPr/>
      </xdr:nvCxnSpPr>
      <xdr:spPr>
        <a:xfrm flipV="1">
          <a:off x="15481300" y="1401889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116839</xdr:rowOff>
    </xdr:from>
    <xdr:to>
      <xdr:col>76</xdr:col>
      <xdr:colOff>165100</xdr:colOff>
      <xdr:row>82</xdr:row>
      <xdr:rowOff>46989</xdr:rowOff>
    </xdr:to>
    <xdr:sp macro="" textlink="">
      <xdr:nvSpPr>
        <xdr:cNvPr id="569" name="楕円 568">
          <a:extLst>
            <a:ext uri="{FF2B5EF4-FFF2-40B4-BE49-F238E27FC236}">
              <a16:creationId xmlns:a16="http://schemas.microsoft.com/office/drawing/2014/main" id="{F684B3CA-2DE1-4EF5-9E95-D509A042319A}"/>
            </a:ext>
          </a:extLst>
        </xdr:cNvPr>
        <xdr:cNvSpPr/>
      </xdr:nvSpPr>
      <xdr:spPr>
        <a:xfrm>
          <a:off x="14541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81</xdr:row>
      <xdr:rowOff>167639</xdr:rowOff>
    </xdr:to>
    <xdr:cxnSp macro="">
      <xdr:nvCxnSpPr>
        <xdr:cNvPr id="570" name="直線コネクタ 569">
          <a:extLst>
            <a:ext uri="{FF2B5EF4-FFF2-40B4-BE49-F238E27FC236}">
              <a16:creationId xmlns:a16="http://schemas.microsoft.com/office/drawing/2014/main" id="{F2DB4C86-6806-45CF-85E1-D6579105B71B}"/>
            </a:ext>
          </a:extLst>
        </xdr:cNvPr>
        <xdr:cNvCxnSpPr/>
      </xdr:nvCxnSpPr>
      <xdr:spPr>
        <a:xfrm flipV="1">
          <a:off x="14592300" y="140455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571" name="楕円 570">
          <a:extLst>
            <a:ext uri="{FF2B5EF4-FFF2-40B4-BE49-F238E27FC236}">
              <a16:creationId xmlns:a16="http://schemas.microsoft.com/office/drawing/2014/main" id="{42EE5B97-DFFA-4BE0-A7BC-C50F74E7E2DC}"/>
            </a:ext>
          </a:extLst>
        </xdr:cNvPr>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84</xdr:row>
      <xdr:rowOff>15239</xdr:rowOff>
    </xdr:to>
    <xdr:cxnSp macro="">
      <xdr:nvCxnSpPr>
        <xdr:cNvPr id="572" name="直線コネクタ 571">
          <a:extLst>
            <a:ext uri="{FF2B5EF4-FFF2-40B4-BE49-F238E27FC236}">
              <a16:creationId xmlns:a16="http://schemas.microsoft.com/office/drawing/2014/main" id="{4C158033-2880-4089-926C-5C7BAE7A50D1}"/>
            </a:ext>
          </a:extLst>
        </xdr:cNvPr>
        <xdr:cNvCxnSpPr/>
      </xdr:nvCxnSpPr>
      <xdr:spPr>
        <a:xfrm flipV="1">
          <a:off x="13703300" y="1405508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137795</xdr:rowOff>
    </xdr:from>
    <xdr:to>
      <xdr:col>67</xdr:col>
      <xdr:colOff>101600</xdr:colOff>
      <xdr:row>83</xdr:row>
      <xdr:rowOff>67945</xdr:rowOff>
    </xdr:to>
    <xdr:sp macro="" textlink="">
      <xdr:nvSpPr>
        <xdr:cNvPr id="573" name="楕円 572">
          <a:extLst>
            <a:ext uri="{FF2B5EF4-FFF2-40B4-BE49-F238E27FC236}">
              <a16:creationId xmlns:a16="http://schemas.microsoft.com/office/drawing/2014/main" id="{A3EC0135-08D3-47C1-82CC-5B968340620D}"/>
            </a:ext>
          </a:extLst>
        </xdr:cNvPr>
        <xdr:cNvSpPr/>
      </xdr:nvSpPr>
      <xdr:spPr>
        <a:xfrm>
          <a:off x="12763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17145</xdr:rowOff>
    </xdr:from>
    <xdr:to>
      <xdr:col>71</xdr:col>
      <xdr:colOff>177800</xdr:colOff>
      <xdr:row>84</xdr:row>
      <xdr:rowOff>15239</xdr:rowOff>
    </xdr:to>
    <xdr:cxnSp macro="">
      <xdr:nvCxnSpPr>
        <xdr:cNvPr id="574" name="直線コネクタ 573">
          <a:extLst>
            <a:ext uri="{FF2B5EF4-FFF2-40B4-BE49-F238E27FC236}">
              <a16:creationId xmlns:a16="http://schemas.microsoft.com/office/drawing/2014/main" id="{1284A2D6-91B5-44DE-AA75-E732325C464F}"/>
            </a:ext>
          </a:extLst>
        </xdr:cNvPr>
        <xdr:cNvCxnSpPr/>
      </xdr:nvCxnSpPr>
      <xdr:spPr>
        <a:xfrm>
          <a:off x="12814300" y="14247495"/>
          <a:ext cx="889000" cy="1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75" name="n_1aveValue【消防施設】&#10;有形固定資産減価償却率">
          <a:extLst>
            <a:ext uri="{FF2B5EF4-FFF2-40B4-BE49-F238E27FC236}">
              <a16:creationId xmlns:a16="http://schemas.microsoft.com/office/drawing/2014/main" id="{7FA49683-0CFE-4A71-B51D-06EA34D2C52E}"/>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576" name="n_2aveValue【消防施設】&#10;有形固定資産減価償却率">
          <a:extLst>
            <a:ext uri="{FF2B5EF4-FFF2-40B4-BE49-F238E27FC236}">
              <a16:creationId xmlns:a16="http://schemas.microsoft.com/office/drawing/2014/main" id="{9E42D76D-784D-4A1C-9E5C-90C5415D762A}"/>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577" name="n_3aveValue【消防施設】&#10;有形固定資産減価償却率">
          <a:extLst>
            <a:ext uri="{FF2B5EF4-FFF2-40B4-BE49-F238E27FC236}">
              <a16:creationId xmlns:a16="http://schemas.microsoft.com/office/drawing/2014/main" id="{BE2D22E2-2BD1-4A90-B81A-EB88F16A5B2B}"/>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78" name="n_4aveValue【消防施設】&#10;有形固定資産減価償却率">
          <a:extLst>
            <a:ext uri="{FF2B5EF4-FFF2-40B4-BE49-F238E27FC236}">
              <a16:creationId xmlns:a16="http://schemas.microsoft.com/office/drawing/2014/main" id="{CB9C910F-8704-4AD7-A99A-896BD069493E}"/>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53991</xdr:rowOff>
    </xdr:from>
    <xdr:ext cx="405111" cy="259045"/>
    <xdr:sp macro="" textlink="">
      <xdr:nvSpPr>
        <xdr:cNvPr id="579" name="n_1mainValue【消防施設】&#10;有形固定資産減価償却率">
          <a:extLst>
            <a:ext uri="{FF2B5EF4-FFF2-40B4-BE49-F238E27FC236}">
              <a16:creationId xmlns:a16="http://schemas.microsoft.com/office/drawing/2014/main" id="{E3874943-33A9-4279-ACBA-78E4CA4CBEF4}"/>
            </a:ext>
          </a:extLst>
        </xdr:cNvPr>
        <xdr:cNvSpPr txBox="1"/>
      </xdr:nvSpPr>
      <xdr:spPr>
        <a:xfrm>
          <a:off x="15266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580" name="n_2mainValue【消防施設】&#10;有形固定資産減価償却率">
          <a:extLst>
            <a:ext uri="{FF2B5EF4-FFF2-40B4-BE49-F238E27FC236}">
              <a16:creationId xmlns:a16="http://schemas.microsoft.com/office/drawing/2014/main" id="{7CDB0C23-B798-43B8-B458-F749F8307365}"/>
            </a:ext>
          </a:extLst>
        </xdr:cNvPr>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581" name="n_3mainValue【消防施設】&#10;有形固定資産減価償却率">
          <a:extLst>
            <a:ext uri="{FF2B5EF4-FFF2-40B4-BE49-F238E27FC236}">
              <a16:creationId xmlns:a16="http://schemas.microsoft.com/office/drawing/2014/main" id="{816C182D-F608-49E4-A81C-23852AF02C13}"/>
            </a:ext>
          </a:extLst>
        </xdr:cNvPr>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582" name="n_4mainValue【消防施設】&#10;有形固定資産減価償却率">
          <a:extLst>
            <a:ext uri="{FF2B5EF4-FFF2-40B4-BE49-F238E27FC236}">
              <a16:creationId xmlns:a16="http://schemas.microsoft.com/office/drawing/2014/main" id="{355F128E-BF2E-4310-82E2-819298B38FC2}"/>
            </a:ext>
          </a:extLst>
        </xdr:cNvPr>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776888DB-A4B0-42AA-8BED-FDE4FD4DE4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9345730A-D3CE-4D1E-8B37-FBE381FF15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4A81CCFA-793C-4756-B7EA-7109208E57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F7A32090-6891-465D-BD09-DBFFB69947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BA768A6-35A4-4BCB-8AAF-247BD81075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71227A6D-A1C5-4BAD-A4B6-A56A3BB1C3B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B1AA75A4-2639-4921-B75B-3D90FCA175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5AA65F54-BDEB-4D5A-80B7-F54E4B10DC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A2E2F777-400F-4651-95B8-896E67F3BB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5880EEC-BA94-4D80-B0F8-E4E17CBD91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0DD1AFEA-DD89-48B0-A8EE-0E50ECD29E9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A96CF960-2DAB-4F8D-B4FD-44BBF25A6F6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AA61C7DD-D176-4AAA-A156-7F6C00FB4C4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5222F006-DE13-400A-A617-56F45C80878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BE95BF0E-3A03-4C78-8815-4918624746F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79D898D8-AA2C-4266-B701-85DD2124DBF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0FE13027-00A7-4A78-9974-D0A76B432DB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58BE93D3-BCC6-4C5B-8840-5FCAFC92BE6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035421E1-9326-4C99-90B0-745566D207B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C86496A2-0A05-4DFD-A904-176DF3DB086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30C875A2-19BE-48A3-AC50-C01D00B5AAC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59F2DF26-B198-493E-AC35-655838440E3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8A6D4D86-B9CD-4EC9-8E9E-D0363D5688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71BC415C-491C-47EA-909D-E754AF1E91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EC72657B-4DE0-4239-A8A8-C66F64E2A6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608" name="直線コネクタ 607">
          <a:extLst>
            <a:ext uri="{FF2B5EF4-FFF2-40B4-BE49-F238E27FC236}">
              <a16:creationId xmlns:a16="http://schemas.microsoft.com/office/drawing/2014/main" id="{BE0EFE67-6585-4EFE-9ED0-CD5E96EE9AFE}"/>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609" name="【消防施設】&#10;一人当たり面積最小値テキスト">
          <a:extLst>
            <a:ext uri="{FF2B5EF4-FFF2-40B4-BE49-F238E27FC236}">
              <a16:creationId xmlns:a16="http://schemas.microsoft.com/office/drawing/2014/main" id="{F38EBD9B-B3EB-4C99-B291-790F5574A7F7}"/>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610" name="直線コネクタ 609">
          <a:extLst>
            <a:ext uri="{FF2B5EF4-FFF2-40B4-BE49-F238E27FC236}">
              <a16:creationId xmlns:a16="http://schemas.microsoft.com/office/drawing/2014/main" id="{2252B77C-546B-4E2A-992C-ACEE10C9FFB1}"/>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611" name="【消防施設】&#10;一人当たり面積最大値テキスト">
          <a:extLst>
            <a:ext uri="{FF2B5EF4-FFF2-40B4-BE49-F238E27FC236}">
              <a16:creationId xmlns:a16="http://schemas.microsoft.com/office/drawing/2014/main" id="{9E5DE09B-8D01-4E9A-B1A0-5C00EB594A15}"/>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612" name="直線コネクタ 611">
          <a:extLst>
            <a:ext uri="{FF2B5EF4-FFF2-40B4-BE49-F238E27FC236}">
              <a16:creationId xmlns:a16="http://schemas.microsoft.com/office/drawing/2014/main" id="{85730ADE-AFFD-4FD7-8775-A035F147D571}"/>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613" name="【消防施設】&#10;一人当たり面積平均値テキスト">
          <a:extLst>
            <a:ext uri="{FF2B5EF4-FFF2-40B4-BE49-F238E27FC236}">
              <a16:creationId xmlns:a16="http://schemas.microsoft.com/office/drawing/2014/main" id="{BBE59BF2-971A-4A7D-8E9F-027DFCAD18FF}"/>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614" name="フローチャート: 判断 613">
          <a:extLst>
            <a:ext uri="{FF2B5EF4-FFF2-40B4-BE49-F238E27FC236}">
              <a16:creationId xmlns:a16="http://schemas.microsoft.com/office/drawing/2014/main" id="{7C6A6F5F-8D38-46E5-B2F5-9CC0CDBAB4C1}"/>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15" name="フローチャート: 判断 614">
          <a:extLst>
            <a:ext uri="{FF2B5EF4-FFF2-40B4-BE49-F238E27FC236}">
              <a16:creationId xmlns:a16="http://schemas.microsoft.com/office/drawing/2014/main" id="{D9F7ED21-8831-4D0E-AA38-AC340CACC81D}"/>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616" name="フローチャート: 判断 615">
          <a:extLst>
            <a:ext uri="{FF2B5EF4-FFF2-40B4-BE49-F238E27FC236}">
              <a16:creationId xmlns:a16="http://schemas.microsoft.com/office/drawing/2014/main" id="{1D7A2A9A-6DE8-4564-B993-C9A510462DB7}"/>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617" name="フローチャート: 判断 616">
          <a:extLst>
            <a:ext uri="{FF2B5EF4-FFF2-40B4-BE49-F238E27FC236}">
              <a16:creationId xmlns:a16="http://schemas.microsoft.com/office/drawing/2014/main" id="{A245A099-4136-473C-81A5-50CF6F47A5A8}"/>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618" name="フローチャート: 判断 617">
          <a:extLst>
            <a:ext uri="{FF2B5EF4-FFF2-40B4-BE49-F238E27FC236}">
              <a16:creationId xmlns:a16="http://schemas.microsoft.com/office/drawing/2014/main" id="{3D4B3222-774E-4DD6-B97F-1AED0AE1C537}"/>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CA94785-3FED-4DC7-80A9-9AE4ADB15F5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CAC48345-432E-42EB-A62A-FC802A6129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7DAF6A5D-19D4-4F66-8AD0-7522F8FC0E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E31026B-C285-4C00-92D0-888E9ED2B4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BF26954-A789-498D-8B62-E2D6442330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24" name="楕円 623">
          <a:extLst>
            <a:ext uri="{FF2B5EF4-FFF2-40B4-BE49-F238E27FC236}">
              <a16:creationId xmlns:a16="http://schemas.microsoft.com/office/drawing/2014/main" id="{D326D30A-E759-48AB-8DDE-BC6F976C6C02}"/>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625" name="【消防施設】&#10;一人当たり面積該当値テキスト">
          <a:extLst>
            <a:ext uri="{FF2B5EF4-FFF2-40B4-BE49-F238E27FC236}">
              <a16:creationId xmlns:a16="http://schemas.microsoft.com/office/drawing/2014/main" id="{27744D4A-FBA2-431F-9486-4B14A0FC3962}"/>
            </a:ext>
          </a:extLst>
        </xdr:cNvPr>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153851</xdr:rowOff>
    </xdr:from>
    <xdr:to>
      <xdr:col>112</xdr:col>
      <xdr:colOff>38100</xdr:colOff>
      <xdr:row>85</xdr:row>
      <xdr:rowOff>84001</xdr:rowOff>
    </xdr:to>
    <xdr:sp macro="" textlink="">
      <xdr:nvSpPr>
        <xdr:cNvPr id="626" name="楕円 625">
          <a:extLst>
            <a:ext uri="{FF2B5EF4-FFF2-40B4-BE49-F238E27FC236}">
              <a16:creationId xmlns:a16="http://schemas.microsoft.com/office/drawing/2014/main" id="{F026A429-47D8-4037-8B12-3AE5AB99108D}"/>
            </a:ext>
          </a:extLst>
        </xdr:cNvPr>
        <xdr:cNvSpPr/>
      </xdr:nvSpPr>
      <xdr:spPr>
        <a:xfrm>
          <a:off x="21272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33201</xdr:rowOff>
    </xdr:to>
    <xdr:cxnSp macro="">
      <xdr:nvCxnSpPr>
        <xdr:cNvPr id="627" name="直線コネクタ 626">
          <a:extLst>
            <a:ext uri="{FF2B5EF4-FFF2-40B4-BE49-F238E27FC236}">
              <a16:creationId xmlns:a16="http://schemas.microsoft.com/office/drawing/2014/main" id="{99D25DD1-A30C-4756-8F8D-4D2FF3791654}"/>
            </a:ext>
          </a:extLst>
        </xdr:cNvPr>
        <xdr:cNvCxnSpPr/>
      </xdr:nvCxnSpPr>
      <xdr:spPr>
        <a:xfrm flipV="1">
          <a:off x="21323300" y="145999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160382</xdr:rowOff>
    </xdr:from>
    <xdr:to>
      <xdr:col>107</xdr:col>
      <xdr:colOff>101600</xdr:colOff>
      <xdr:row>85</xdr:row>
      <xdr:rowOff>90532</xdr:rowOff>
    </xdr:to>
    <xdr:sp macro="" textlink="">
      <xdr:nvSpPr>
        <xdr:cNvPr id="628" name="楕円 627">
          <a:extLst>
            <a:ext uri="{FF2B5EF4-FFF2-40B4-BE49-F238E27FC236}">
              <a16:creationId xmlns:a16="http://schemas.microsoft.com/office/drawing/2014/main" id="{5BDB6A65-4961-48F3-AC4F-F787D61485BA}"/>
            </a:ext>
          </a:extLst>
        </xdr:cNvPr>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33201</xdr:rowOff>
    </xdr:from>
    <xdr:to>
      <xdr:col>111</xdr:col>
      <xdr:colOff>177800</xdr:colOff>
      <xdr:row>85</xdr:row>
      <xdr:rowOff>39732</xdr:rowOff>
    </xdr:to>
    <xdr:cxnSp macro="">
      <xdr:nvCxnSpPr>
        <xdr:cNvPr id="629" name="直線コネクタ 628">
          <a:extLst>
            <a:ext uri="{FF2B5EF4-FFF2-40B4-BE49-F238E27FC236}">
              <a16:creationId xmlns:a16="http://schemas.microsoft.com/office/drawing/2014/main" id="{88017531-89BE-4891-8FE0-9E79E42A6164}"/>
            </a:ext>
          </a:extLst>
        </xdr:cNvPr>
        <xdr:cNvCxnSpPr/>
      </xdr:nvCxnSpPr>
      <xdr:spPr>
        <a:xfrm flipV="1">
          <a:off x="20434300" y="146064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140788</xdr:rowOff>
    </xdr:from>
    <xdr:to>
      <xdr:col>102</xdr:col>
      <xdr:colOff>165100</xdr:colOff>
      <xdr:row>85</xdr:row>
      <xdr:rowOff>70938</xdr:rowOff>
    </xdr:to>
    <xdr:sp macro="" textlink="">
      <xdr:nvSpPr>
        <xdr:cNvPr id="630" name="楕円 629">
          <a:extLst>
            <a:ext uri="{FF2B5EF4-FFF2-40B4-BE49-F238E27FC236}">
              <a16:creationId xmlns:a16="http://schemas.microsoft.com/office/drawing/2014/main" id="{BC81A3AB-E3F9-4094-B2FF-993D49DF7136}"/>
            </a:ext>
          </a:extLst>
        </xdr:cNvPr>
        <xdr:cNvSpPr/>
      </xdr:nvSpPr>
      <xdr:spPr>
        <a:xfrm>
          <a:off x="19494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20138</xdr:rowOff>
    </xdr:from>
    <xdr:to>
      <xdr:col>107</xdr:col>
      <xdr:colOff>50800</xdr:colOff>
      <xdr:row>85</xdr:row>
      <xdr:rowOff>39732</xdr:rowOff>
    </xdr:to>
    <xdr:cxnSp macro="">
      <xdr:nvCxnSpPr>
        <xdr:cNvPr id="631" name="直線コネクタ 630">
          <a:extLst>
            <a:ext uri="{FF2B5EF4-FFF2-40B4-BE49-F238E27FC236}">
              <a16:creationId xmlns:a16="http://schemas.microsoft.com/office/drawing/2014/main" id="{F7E25C66-FD5A-442B-951C-8100147D61D5}"/>
            </a:ext>
          </a:extLst>
        </xdr:cNvPr>
        <xdr:cNvCxnSpPr/>
      </xdr:nvCxnSpPr>
      <xdr:spPr>
        <a:xfrm>
          <a:off x="19545300" y="145933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121194</xdr:rowOff>
    </xdr:from>
    <xdr:to>
      <xdr:col>98</xdr:col>
      <xdr:colOff>38100</xdr:colOff>
      <xdr:row>85</xdr:row>
      <xdr:rowOff>51344</xdr:rowOff>
    </xdr:to>
    <xdr:sp macro="" textlink="">
      <xdr:nvSpPr>
        <xdr:cNvPr id="632" name="楕円 631">
          <a:extLst>
            <a:ext uri="{FF2B5EF4-FFF2-40B4-BE49-F238E27FC236}">
              <a16:creationId xmlns:a16="http://schemas.microsoft.com/office/drawing/2014/main" id="{6D0E6E54-2092-4A9B-941E-C4092E323472}"/>
            </a:ext>
          </a:extLst>
        </xdr:cNvPr>
        <xdr:cNvSpPr/>
      </xdr:nvSpPr>
      <xdr:spPr>
        <a:xfrm>
          <a:off x="18605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544</xdr:rowOff>
    </xdr:from>
    <xdr:to>
      <xdr:col>102</xdr:col>
      <xdr:colOff>114300</xdr:colOff>
      <xdr:row>85</xdr:row>
      <xdr:rowOff>20138</xdr:rowOff>
    </xdr:to>
    <xdr:cxnSp macro="">
      <xdr:nvCxnSpPr>
        <xdr:cNvPr id="633" name="直線コネクタ 632">
          <a:extLst>
            <a:ext uri="{FF2B5EF4-FFF2-40B4-BE49-F238E27FC236}">
              <a16:creationId xmlns:a16="http://schemas.microsoft.com/office/drawing/2014/main" id="{9B21E4C0-81C8-49FD-9E1D-F935026113BE}"/>
            </a:ext>
          </a:extLst>
        </xdr:cNvPr>
        <xdr:cNvCxnSpPr/>
      </xdr:nvCxnSpPr>
      <xdr:spPr>
        <a:xfrm>
          <a:off x="18656300" y="145737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34" name="n_1aveValue【消防施設】&#10;一人当たり面積">
          <a:extLst>
            <a:ext uri="{FF2B5EF4-FFF2-40B4-BE49-F238E27FC236}">
              <a16:creationId xmlns:a16="http://schemas.microsoft.com/office/drawing/2014/main" id="{A203A8B0-801A-41E1-9A47-696C82F54CD9}"/>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635" name="n_2aveValue【消防施設】&#10;一人当たり面積">
          <a:extLst>
            <a:ext uri="{FF2B5EF4-FFF2-40B4-BE49-F238E27FC236}">
              <a16:creationId xmlns:a16="http://schemas.microsoft.com/office/drawing/2014/main" id="{06C07172-66E8-45FC-BF90-04EE8E3087D6}"/>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636" name="n_3aveValue【消防施設】&#10;一人当たり面積">
          <a:extLst>
            <a:ext uri="{FF2B5EF4-FFF2-40B4-BE49-F238E27FC236}">
              <a16:creationId xmlns:a16="http://schemas.microsoft.com/office/drawing/2014/main" id="{0D88BD78-8682-4A3F-988E-4A71B34B20B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637" name="n_4aveValue【消防施設】&#10;一人当たり面積">
          <a:extLst>
            <a:ext uri="{FF2B5EF4-FFF2-40B4-BE49-F238E27FC236}">
              <a16:creationId xmlns:a16="http://schemas.microsoft.com/office/drawing/2014/main" id="{6820FC45-3F8C-4332-95B5-DD9BF5EFD8F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75128</xdr:rowOff>
    </xdr:from>
    <xdr:ext cx="469744" cy="259045"/>
    <xdr:sp macro="" textlink="">
      <xdr:nvSpPr>
        <xdr:cNvPr id="638" name="n_1mainValue【消防施設】&#10;一人当たり面積">
          <a:extLst>
            <a:ext uri="{FF2B5EF4-FFF2-40B4-BE49-F238E27FC236}">
              <a16:creationId xmlns:a16="http://schemas.microsoft.com/office/drawing/2014/main" id="{86C96EAC-72D9-4018-9AA8-8C0EA84A28B2}"/>
            </a:ext>
          </a:extLst>
        </xdr:cNvPr>
        <xdr:cNvSpPr txBox="1"/>
      </xdr:nvSpPr>
      <xdr:spPr>
        <a:xfrm>
          <a:off x="210757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81659</xdr:rowOff>
    </xdr:from>
    <xdr:ext cx="469744" cy="259045"/>
    <xdr:sp macro="" textlink="">
      <xdr:nvSpPr>
        <xdr:cNvPr id="639" name="n_2mainValue【消防施設】&#10;一人当たり面積">
          <a:extLst>
            <a:ext uri="{FF2B5EF4-FFF2-40B4-BE49-F238E27FC236}">
              <a16:creationId xmlns:a16="http://schemas.microsoft.com/office/drawing/2014/main" id="{6574905F-113C-46E8-B4E6-B6511C2FB098}"/>
            </a:ext>
          </a:extLst>
        </xdr:cNvPr>
        <xdr:cNvSpPr txBox="1"/>
      </xdr:nvSpPr>
      <xdr:spPr>
        <a:xfrm>
          <a:off x="20199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62065</xdr:rowOff>
    </xdr:from>
    <xdr:ext cx="469744" cy="259045"/>
    <xdr:sp macro="" textlink="">
      <xdr:nvSpPr>
        <xdr:cNvPr id="640" name="n_3mainValue【消防施設】&#10;一人当たり面積">
          <a:extLst>
            <a:ext uri="{FF2B5EF4-FFF2-40B4-BE49-F238E27FC236}">
              <a16:creationId xmlns:a16="http://schemas.microsoft.com/office/drawing/2014/main" id="{6C0CE626-356D-4EF0-9C6F-1C69B2059DBA}"/>
            </a:ext>
          </a:extLst>
        </xdr:cNvPr>
        <xdr:cNvSpPr txBox="1"/>
      </xdr:nvSpPr>
      <xdr:spPr>
        <a:xfrm>
          <a:off x="19310427"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42471</xdr:rowOff>
    </xdr:from>
    <xdr:ext cx="469744" cy="259045"/>
    <xdr:sp macro="" textlink="">
      <xdr:nvSpPr>
        <xdr:cNvPr id="641" name="n_4mainValue【消防施設】&#10;一人当たり面積">
          <a:extLst>
            <a:ext uri="{FF2B5EF4-FFF2-40B4-BE49-F238E27FC236}">
              <a16:creationId xmlns:a16="http://schemas.microsoft.com/office/drawing/2014/main" id="{2AA7017E-85E8-4346-8532-2EFDB3C8CD3A}"/>
            </a:ext>
          </a:extLst>
        </xdr:cNvPr>
        <xdr:cNvSpPr txBox="1"/>
      </xdr:nvSpPr>
      <xdr:spPr>
        <a:xfrm>
          <a:off x="18421427" y="1461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3F3C81B7-3063-41B9-9834-274935476E4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FD30DC4-2F0B-4AF5-A5A5-123B4BF5C8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81107BCB-59D7-40C1-8ADB-51CF4C4D39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66F2926-85FE-4354-A9B5-FDBC0C0080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60C0CE2-6591-4C6B-926D-E4696599EE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9C532E1C-7BAB-4E65-BABD-7734B640B8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80EEE401-382F-432D-8CF2-B15DC1D1EF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BD5CF5B-130C-4370-9CF0-8B61813B3D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C05186D-4FFD-4BB9-987E-7E6CBE3F35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6CD3034-2442-477D-AEF7-F96EB00BC2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DC4A5D1-1E8D-424B-88EA-EE5685CCB7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23A879D2-B914-445B-A181-970D0F2A4C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B1FA00F8-A8CA-4445-ADD0-F7A76A5E414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D17DBF4F-9DCD-4AC1-97EA-1A5DA65CC4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EECFAE6-FCE6-40E5-A88E-1225F59F04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C6467770-8001-4250-8E96-77B1069544F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C5C38E43-EA98-4CA1-A5AB-31A335A6817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D2FC85C9-AEE1-4ABB-9FD1-1723C98CCB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52C9194B-A1D3-495B-AED1-DF0D106026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7FC34B20-BD76-417D-BA30-A845DB7831F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C65B0D78-65DB-4B42-80FA-EC7D07CED0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1B022864-5D96-4F7C-81BE-2BAAE98A83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B4B1510D-DA76-425D-ABE0-615269079B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D3E741E-55B4-46AC-B4EE-8FAE924C22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25B83F75-8D21-4395-9A1F-17848C8AF1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667" name="直線コネクタ 666">
          <a:extLst>
            <a:ext uri="{FF2B5EF4-FFF2-40B4-BE49-F238E27FC236}">
              <a16:creationId xmlns:a16="http://schemas.microsoft.com/office/drawing/2014/main" id="{A6D8BB32-1EA7-4E7D-937D-67DC1C916EE1}"/>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668" name="【庁舎】&#10;有形固定資産減価償却率最小値テキスト">
          <a:extLst>
            <a:ext uri="{FF2B5EF4-FFF2-40B4-BE49-F238E27FC236}">
              <a16:creationId xmlns:a16="http://schemas.microsoft.com/office/drawing/2014/main" id="{03945DCA-161C-4A3A-B359-DC51DFC37135}"/>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669" name="直線コネクタ 668">
          <a:extLst>
            <a:ext uri="{FF2B5EF4-FFF2-40B4-BE49-F238E27FC236}">
              <a16:creationId xmlns:a16="http://schemas.microsoft.com/office/drawing/2014/main" id="{0B7CD65C-2D6D-4FBB-9FDA-0331C3B2B144}"/>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670" name="【庁舎】&#10;有形固定資産減価償却率最大値テキスト">
          <a:extLst>
            <a:ext uri="{FF2B5EF4-FFF2-40B4-BE49-F238E27FC236}">
              <a16:creationId xmlns:a16="http://schemas.microsoft.com/office/drawing/2014/main" id="{3C316C30-97C5-43B4-BF76-0ED1181AAB8D}"/>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671" name="直線コネクタ 670">
          <a:extLst>
            <a:ext uri="{FF2B5EF4-FFF2-40B4-BE49-F238E27FC236}">
              <a16:creationId xmlns:a16="http://schemas.microsoft.com/office/drawing/2014/main" id="{18A8717A-AFE4-4DCB-A1EE-D1400251C75C}"/>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672" name="【庁舎】&#10;有形固定資産減価償却率平均値テキスト">
          <a:extLst>
            <a:ext uri="{FF2B5EF4-FFF2-40B4-BE49-F238E27FC236}">
              <a16:creationId xmlns:a16="http://schemas.microsoft.com/office/drawing/2014/main" id="{B30BAED7-1FE4-4CE9-A9E7-4CA0AB2B77F9}"/>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73" name="フローチャート: 判断 672">
          <a:extLst>
            <a:ext uri="{FF2B5EF4-FFF2-40B4-BE49-F238E27FC236}">
              <a16:creationId xmlns:a16="http://schemas.microsoft.com/office/drawing/2014/main" id="{F529A07B-346B-4526-960C-31581558A425}"/>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74" name="フローチャート: 判断 673">
          <a:extLst>
            <a:ext uri="{FF2B5EF4-FFF2-40B4-BE49-F238E27FC236}">
              <a16:creationId xmlns:a16="http://schemas.microsoft.com/office/drawing/2014/main" id="{EFB71CD1-FAC8-4DBE-A583-AD63E40BFF44}"/>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675" name="フローチャート: 判断 674">
          <a:extLst>
            <a:ext uri="{FF2B5EF4-FFF2-40B4-BE49-F238E27FC236}">
              <a16:creationId xmlns:a16="http://schemas.microsoft.com/office/drawing/2014/main" id="{8AF81CCC-1BB6-47CB-BADE-2DB623AC31F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676" name="フローチャート: 判断 675">
          <a:extLst>
            <a:ext uri="{FF2B5EF4-FFF2-40B4-BE49-F238E27FC236}">
              <a16:creationId xmlns:a16="http://schemas.microsoft.com/office/drawing/2014/main" id="{A541F0D3-D535-40B4-8750-95522207F83C}"/>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677" name="フローチャート: 判断 676">
          <a:extLst>
            <a:ext uri="{FF2B5EF4-FFF2-40B4-BE49-F238E27FC236}">
              <a16:creationId xmlns:a16="http://schemas.microsoft.com/office/drawing/2014/main" id="{975A1506-247C-40CF-9E80-8E6A7BEA2453}"/>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D42DE1B-EACF-451A-A273-FD407CDAFE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1F70E23-4B2D-4270-A3A9-DC07262794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DB18B48-57F6-457C-BC11-D08A00C811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D2DBA68-33FF-47B0-9DA3-6D7B13AD2C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1C0B41E-549E-4DC1-AA44-3BCD0585E8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683" name="楕円 682">
          <a:extLst>
            <a:ext uri="{FF2B5EF4-FFF2-40B4-BE49-F238E27FC236}">
              <a16:creationId xmlns:a16="http://schemas.microsoft.com/office/drawing/2014/main" id="{C898718D-3304-4D58-957B-A7AA2CA7ECF7}"/>
            </a:ext>
          </a:extLst>
        </xdr:cNvPr>
        <xdr:cNvSpPr/>
      </xdr:nvSpPr>
      <xdr:spPr>
        <a:xfrm>
          <a:off x="16268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152598</xdr:rowOff>
    </xdr:from>
    <xdr:ext cx="405111" cy="259045"/>
    <xdr:sp macro="" textlink="">
      <xdr:nvSpPr>
        <xdr:cNvPr id="684" name="【庁舎】&#10;有形固定資産減価償却率該当値テキスト">
          <a:extLst>
            <a:ext uri="{FF2B5EF4-FFF2-40B4-BE49-F238E27FC236}">
              <a16:creationId xmlns:a16="http://schemas.microsoft.com/office/drawing/2014/main" id="{03658D18-3F9D-4A48-9504-616AE77B0467}"/>
            </a:ext>
          </a:extLst>
        </xdr:cNvPr>
        <xdr:cNvSpPr txBox="1"/>
      </xdr:nvSpPr>
      <xdr:spPr>
        <a:xfrm>
          <a:off x="16357600" y="1729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30299</xdr:rowOff>
    </xdr:from>
    <xdr:to>
      <xdr:col>81</xdr:col>
      <xdr:colOff>101600</xdr:colOff>
      <xdr:row>101</xdr:row>
      <xdr:rowOff>131899</xdr:rowOff>
    </xdr:to>
    <xdr:sp macro="" textlink="">
      <xdr:nvSpPr>
        <xdr:cNvPr id="685" name="楕円 684">
          <a:extLst>
            <a:ext uri="{FF2B5EF4-FFF2-40B4-BE49-F238E27FC236}">
              <a16:creationId xmlns:a16="http://schemas.microsoft.com/office/drawing/2014/main" id="{35798F92-BF72-4CDC-A7A2-06B5F1DFBC33}"/>
            </a:ext>
          </a:extLst>
        </xdr:cNvPr>
        <xdr:cNvSpPr/>
      </xdr:nvSpPr>
      <xdr:spPr>
        <a:xfrm>
          <a:off x="15430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81099</xdr:rowOff>
    </xdr:from>
    <xdr:to>
      <xdr:col>85</xdr:col>
      <xdr:colOff>127000</xdr:colOff>
      <xdr:row>101</xdr:row>
      <xdr:rowOff>117021</xdr:rowOff>
    </xdr:to>
    <xdr:cxnSp macro="">
      <xdr:nvCxnSpPr>
        <xdr:cNvPr id="686" name="直線コネクタ 685">
          <a:extLst>
            <a:ext uri="{FF2B5EF4-FFF2-40B4-BE49-F238E27FC236}">
              <a16:creationId xmlns:a16="http://schemas.microsoft.com/office/drawing/2014/main" id="{0647A7B8-370A-4F42-BE76-2AD0A02B3899}"/>
            </a:ext>
          </a:extLst>
        </xdr:cNvPr>
        <xdr:cNvCxnSpPr/>
      </xdr:nvCxnSpPr>
      <xdr:spPr>
        <a:xfrm>
          <a:off x="15481300" y="173975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165826</xdr:rowOff>
    </xdr:from>
    <xdr:to>
      <xdr:col>76</xdr:col>
      <xdr:colOff>165100</xdr:colOff>
      <xdr:row>101</xdr:row>
      <xdr:rowOff>95976</xdr:rowOff>
    </xdr:to>
    <xdr:sp macro="" textlink="">
      <xdr:nvSpPr>
        <xdr:cNvPr id="687" name="楕円 686">
          <a:extLst>
            <a:ext uri="{FF2B5EF4-FFF2-40B4-BE49-F238E27FC236}">
              <a16:creationId xmlns:a16="http://schemas.microsoft.com/office/drawing/2014/main" id="{54F3FFD0-A758-4E29-A51B-47EC7BB7348C}"/>
            </a:ext>
          </a:extLst>
        </xdr:cNvPr>
        <xdr:cNvSpPr/>
      </xdr:nvSpPr>
      <xdr:spPr>
        <a:xfrm>
          <a:off x="14541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81099</xdr:rowOff>
    </xdr:to>
    <xdr:cxnSp macro="">
      <xdr:nvCxnSpPr>
        <xdr:cNvPr id="688" name="直線コネクタ 687">
          <a:extLst>
            <a:ext uri="{FF2B5EF4-FFF2-40B4-BE49-F238E27FC236}">
              <a16:creationId xmlns:a16="http://schemas.microsoft.com/office/drawing/2014/main" id="{CF617F91-22C0-41AF-9341-FBBB514E0CAD}"/>
            </a:ext>
          </a:extLst>
        </xdr:cNvPr>
        <xdr:cNvCxnSpPr/>
      </xdr:nvCxnSpPr>
      <xdr:spPr>
        <a:xfrm>
          <a:off x="14592300" y="173616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165826</xdr:rowOff>
    </xdr:from>
    <xdr:to>
      <xdr:col>72</xdr:col>
      <xdr:colOff>38100</xdr:colOff>
      <xdr:row>101</xdr:row>
      <xdr:rowOff>95976</xdr:rowOff>
    </xdr:to>
    <xdr:sp macro="" textlink="">
      <xdr:nvSpPr>
        <xdr:cNvPr id="689" name="楕円 688">
          <a:extLst>
            <a:ext uri="{FF2B5EF4-FFF2-40B4-BE49-F238E27FC236}">
              <a16:creationId xmlns:a16="http://schemas.microsoft.com/office/drawing/2014/main" id="{2F3321BC-9AC1-4637-A7FD-7AE9530F7D40}"/>
            </a:ext>
          </a:extLst>
        </xdr:cNvPr>
        <xdr:cNvSpPr/>
      </xdr:nvSpPr>
      <xdr:spPr>
        <a:xfrm>
          <a:off x="13652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45176</xdr:rowOff>
    </xdr:from>
    <xdr:to>
      <xdr:col>76</xdr:col>
      <xdr:colOff>114300</xdr:colOff>
      <xdr:row>101</xdr:row>
      <xdr:rowOff>45176</xdr:rowOff>
    </xdr:to>
    <xdr:cxnSp macro="">
      <xdr:nvCxnSpPr>
        <xdr:cNvPr id="690" name="直線コネクタ 689">
          <a:extLst>
            <a:ext uri="{FF2B5EF4-FFF2-40B4-BE49-F238E27FC236}">
              <a16:creationId xmlns:a16="http://schemas.microsoft.com/office/drawing/2014/main" id="{8B8202B5-6E2A-4319-8775-B2C83D067A5D}"/>
            </a:ext>
          </a:extLst>
        </xdr:cNvPr>
        <xdr:cNvCxnSpPr/>
      </xdr:nvCxnSpPr>
      <xdr:spPr>
        <a:xfrm>
          <a:off x="13703300" y="17361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108676</xdr:rowOff>
    </xdr:from>
    <xdr:to>
      <xdr:col>67</xdr:col>
      <xdr:colOff>101600</xdr:colOff>
      <xdr:row>101</xdr:row>
      <xdr:rowOff>38826</xdr:rowOff>
    </xdr:to>
    <xdr:sp macro="" textlink="">
      <xdr:nvSpPr>
        <xdr:cNvPr id="691" name="楕円 690">
          <a:extLst>
            <a:ext uri="{FF2B5EF4-FFF2-40B4-BE49-F238E27FC236}">
              <a16:creationId xmlns:a16="http://schemas.microsoft.com/office/drawing/2014/main" id="{6DF1A44A-B733-41C0-B738-657546FD3B6C}"/>
            </a:ext>
          </a:extLst>
        </xdr:cNvPr>
        <xdr:cNvSpPr/>
      </xdr:nvSpPr>
      <xdr:spPr>
        <a:xfrm>
          <a:off x="12763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159476</xdr:rowOff>
    </xdr:from>
    <xdr:to>
      <xdr:col>71</xdr:col>
      <xdr:colOff>177800</xdr:colOff>
      <xdr:row>101</xdr:row>
      <xdr:rowOff>45176</xdr:rowOff>
    </xdr:to>
    <xdr:cxnSp macro="">
      <xdr:nvCxnSpPr>
        <xdr:cNvPr id="692" name="直線コネクタ 691">
          <a:extLst>
            <a:ext uri="{FF2B5EF4-FFF2-40B4-BE49-F238E27FC236}">
              <a16:creationId xmlns:a16="http://schemas.microsoft.com/office/drawing/2014/main" id="{4ECAE95E-3A64-4545-A31B-34ADCB946560}"/>
            </a:ext>
          </a:extLst>
        </xdr:cNvPr>
        <xdr:cNvCxnSpPr/>
      </xdr:nvCxnSpPr>
      <xdr:spPr>
        <a:xfrm>
          <a:off x="12814300" y="173044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693" name="n_1aveValue【庁舎】&#10;有形固定資産減価償却率">
          <a:extLst>
            <a:ext uri="{FF2B5EF4-FFF2-40B4-BE49-F238E27FC236}">
              <a16:creationId xmlns:a16="http://schemas.microsoft.com/office/drawing/2014/main" id="{E6B69F49-8F5B-4FB0-9600-3D02454CDF32}"/>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694" name="n_2aveValue【庁舎】&#10;有形固定資産減価償却率">
          <a:extLst>
            <a:ext uri="{FF2B5EF4-FFF2-40B4-BE49-F238E27FC236}">
              <a16:creationId xmlns:a16="http://schemas.microsoft.com/office/drawing/2014/main" id="{A3FAFBBB-7C73-489D-9CE4-A2FFBFD52ED6}"/>
            </a:ext>
          </a:extLst>
        </xdr:cNvPr>
        <xdr:cNvSpPr txBox="1"/>
      </xdr:nvSpPr>
      <xdr:spPr>
        <a:xfrm>
          <a:off x="143897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695" name="n_3aveValue【庁舎】&#10;有形固定資産減価償却率">
          <a:extLst>
            <a:ext uri="{FF2B5EF4-FFF2-40B4-BE49-F238E27FC236}">
              <a16:creationId xmlns:a16="http://schemas.microsoft.com/office/drawing/2014/main" id="{F030B1AF-1153-4713-BF79-AB040BE2E793}"/>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696" name="n_4aveValue【庁舎】&#10;有形固定資産減価償却率">
          <a:extLst>
            <a:ext uri="{FF2B5EF4-FFF2-40B4-BE49-F238E27FC236}">
              <a16:creationId xmlns:a16="http://schemas.microsoft.com/office/drawing/2014/main" id="{5CFBEDE7-A091-4CF1-98BC-03CF245F4454}"/>
            </a:ext>
          </a:extLst>
        </xdr:cNvPr>
        <xdr:cNvSpPr txBox="1"/>
      </xdr:nvSpPr>
      <xdr:spPr>
        <a:xfrm>
          <a:off x="12611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148426</xdr:rowOff>
    </xdr:from>
    <xdr:ext cx="405111" cy="259045"/>
    <xdr:sp macro="" textlink="">
      <xdr:nvSpPr>
        <xdr:cNvPr id="697" name="n_1mainValue【庁舎】&#10;有形固定資産減価償却率">
          <a:extLst>
            <a:ext uri="{FF2B5EF4-FFF2-40B4-BE49-F238E27FC236}">
              <a16:creationId xmlns:a16="http://schemas.microsoft.com/office/drawing/2014/main" id="{6336A629-8252-49AF-B7E6-49455A7A7CE5}"/>
            </a:ext>
          </a:extLst>
        </xdr:cNvPr>
        <xdr:cNvSpPr txBox="1"/>
      </xdr:nvSpPr>
      <xdr:spPr>
        <a:xfrm>
          <a:off x="152660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112503</xdr:rowOff>
    </xdr:from>
    <xdr:ext cx="405111" cy="259045"/>
    <xdr:sp macro="" textlink="">
      <xdr:nvSpPr>
        <xdr:cNvPr id="698" name="n_2mainValue【庁舎】&#10;有形固定資産減価償却率">
          <a:extLst>
            <a:ext uri="{FF2B5EF4-FFF2-40B4-BE49-F238E27FC236}">
              <a16:creationId xmlns:a16="http://schemas.microsoft.com/office/drawing/2014/main" id="{66406FA1-3AD2-44E0-93AA-60BB957D7939}"/>
            </a:ext>
          </a:extLst>
        </xdr:cNvPr>
        <xdr:cNvSpPr txBox="1"/>
      </xdr:nvSpPr>
      <xdr:spPr>
        <a:xfrm>
          <a:off x="14389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112503</xdr:rowOff>
    </xdr:from>
    <xdr:ext cx="405111" cy="259045"/>
    <xdr:sp macro="" textlink="">
      <xdr:nvSpPr>
        <xdr:cNvPr id="699" name="n_3mainValue【庁舎】&#10;有形固定資産減価償却率">
          <a:extLst>
            <a:ext uri="{FF2B5EF4-FFF2-40B4-BE49-F238E27FC236}">
              <a16:creationId xmlns:a16="http://schemas.microsoft.com/office/drawing/2014/main" id="{0D96B8C7-9C99-47A8-8B9A-97C568656D2E}"/>
            </a:ext>
          </a:extLst>
        </xdr:cNvPr>
        <xdr:cNvSpPr txBox="1"/>
      </xdr:nvSpPr>
      <xdr:spPr>
        <a:xfrm>
          <a:off x="135007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55353</xdr:rowOff>
    </xdr:from>
    <xdr:ext cx="405111" cy="259045"/>
    <xdr:sp macro="" textlink="">
      <xdr:nvSpPr>
        <xdr:cNvPr id="700" name="n_4mainValue【庁舎】&#10;有形固定資産減価償却率">
          <a:extLst>
            <a:ext uri="{FF2B5EF4-FFF2-40B4-BE49-F238E27FC236}">
              <a16:creationId xmlns:a16="http://schemas.microsoft.com/office/drawing/2014/main" id="{97BCAAC2-9DA3-4E8F-B7F3-87EF4EB7ACAB}"/>
            </a:ext>
          </a:extLst>
        </xdr:cNvPr>
        <xdr:cNvSpPr txBox="1"/>
      </xdr:nvSpPr>
      <xdr:spPr>
        <a:xfrm>
          <a:off x="12611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6CDFD5D-426A-4279-8671-5C12671B3A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27529666-8412-4C66-8BC4-2326D777BF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F78A23F8-16DA-47EF-BDA4-E107A70AF3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CE103CEE-203E-4717-B7B0-288842AD48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C2C2F2D9-A3ED-40B1-B841-CB9B6F8972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44328179-0730-4432-A43C-B581D2D146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9F14D29-B1BC-4626-9013-45EBAFEAA1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AB784AC6-4246-4281-9503-AC9DBFC034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92C92656-A3C4-489C-800E-9097C5129B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27E6F6CC-0972-4D55-862A-8C079ECC74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C851270F-C6FF-4E34-8D2D-CF5E2274C2B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FD796C6C-7EAB-4B38-9332-42EBA38B513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A9028D40-F382-46A1-9E97-DDC81CF38E5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6FE0B01C-2FAB-4C5C-A026-4A0D4490755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BA0C3704-DF4B-4010-ACAA-02F29FAADB9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318FD9DE-B9F7-4257-B27A-2C19E4B454B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3EAE38FF-DFB7-4DA5-8C40-C147B5B47C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53813B52-72EB-4620-96B0-595B8A92A39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70A985E4-8BC4-42BB-9D33-CB0BBF850ED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202D9EF6-61CA-4383-9C89-D98CAACA3C5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8740B43C-8E17-48FA-BCE8-924C9CB379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4CE31C9E-D930-4CF4-90C5-8F566DE64B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C39D5CD1-A0E6-40A5-A65B-1FD7455B4E4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724" name="直線コネクタ 723">
          <a:extLst>
            <a:ext uri="{FF2B5EF4-FFF2-40B4-BE49-F238E27FC236}">
              <a16:creationId xmlns:a16="http://schemas.microsoft.com/office/drawing/2014/main" id="{9521B39E-FDBB-46FD-97A6-DA31424D835C}"/>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725" name="【庁舎】&#10;一人当たり面積最小値テキスト">
          <a:extLst>
            <a:ext uri="{FF2B5EF4-FFF2-40B4-BE49-F238E27FC236}">
              <a16:creationId xmlns:a16="http://schemas.microsoft.com/office/drawing/2014/main" id="{6B457742-9AD3-47CF-9DEF-2DFAF6C53D66}"/>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726" name="直線コネクタ 725">
          <a:extLst>
            <a:ext uri="{FF2B5EF4-FFF2-40B4-BE49-F238E27FC236}">
              <a16:creationId xmlns:a16="http://schemas.microsoft.com/office/drawing/2014/main" id="{4CB0116B-C157-4819-9A9F-119B8946EC22}"/>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727" name="【庁舎】&#10;一人当たり面積最大値テキスト">
          <a:extLst>
            <a:ext uri="{FF2B5EF4-FFF2-40B4-BE49-F238E27FC236}">
              <a16:creationId xmlns:a16="http://schemas.microsoft.com/office/drawing/2014/main" id="{B1CE85B8-4958-4F3F-BF3B-DEE45A236D05}"/>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728" name="直線コネクタ 727">
          <a:extLst>
            <a:ext uri="{FF2B5EF4-FFF2-40B4-BE49-F238E27FC236}">
              <a16:creationId xmlns:a16="http://schemas.microsoft.com/office/drawing/2014/main" id="{78EBE603-F2A6-49D8-89F0-49B44F7EC42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729" name="【庁舎】&#10;一人当たり面積平均値テキスト">
          <a:extLst>
            <a:ext uri="{FF2B5EF4-FFF2-40B4-BE49-F238E27FC236}">
              <a16:creationId xmlns:a16="http://schemas.microsoft.com/office/drawing/2014/main" id="{657F7AC2-D18F-45ED-8671-792AB0AFBF18}"/>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30" name="フローチャート: 判断 729">
          <a:extLst>
            <a:ext uri="{FF2B5EF4-FFF2-40B4-BE49-F238E27FC236}">
              <a16:creationId xmlns:a16="http://schemas.microsoft.com/office/drawing/2014/main" id="{A9DCF0FC-48A5-49BE-A3EF-46831EB71517}"/>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731" name="フローチャート: 判断 730">
          <a:extLst>
            <a:ext uri="{FF2B5EF4-FFF2-40B4-BE49-F238E27FC236}">
              <a16:creationId xmlns:a16="http://schemas.microsoft.com/office/drawing/2014/main" id="{1943E924-D05F-4784-ADAE-8569420E65C6}"/>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732" name="フローチャート: 判断 731">
          <a:extLst>
            <a:ext uri="{FF2B5EF4-FFF2-40B4-BE49-F238E27FC236}">
              <a16:creationId xmlns:a16="http://schemas.microsoft.com/office/drawing/2014/main" id="{51332866-EB84-4BD0-8810-FA456C61C4A4}"/>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733" name="フローチャート: 判断 732">
          <a:extLst>
            <a:ext uri="{FF2B5EF4-FFF2-40B4-BE49-F238E27FC236}">
              <a16:creationId xmlns:a16="http://schemas.microsoft.com/office/drawing/2014/main" id="{73A4A7BC-4807-4DAE-88F5-1FB80DBAE159}"/>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734" name="フローチャート: 判断 733">
          <a:extLst>
            <a:ext uri="{FF2B5EF4-FFF2-40B4-BE49-F238E27FC236}">
              <a16:creationId xmlns:a16="http://schemas.microsoft.com/office/drawing/2014/main" id="{D912503C-8981-430B-8975-E7A08666C166}"/>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81F55CE-B772-456D-8F1C-E4736C888D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7D73270-AAF1-43C7-85C4-77CFBBB195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AB54635-8D6D-49C3-A058-65C3AAD98F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0DD4941-B558-44AF-9797-FE5910F23A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076C49B-A2DA-434A-894D-2BDB5205AC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740" name="楕円 739">
          <a:extLst>
            <a:ext uri="{FF2B5EF4-FFF2-40B4-BE49-F238E27FC236}">
              <a16:creationId xmlns:a16="http://schemas.microsoft.com/office/drawing/2014/main" id="{95E38C1C-F151-4EC8-8E5E-95C8286164F1}"/>
            </a:ext>
          </a:extLst>
        </xdr:cNvPr>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741" name="【庁舎】&#10;一人当たり面積該当値テキスト">
          <a:extLst>
            <a:ext uri="{FF2B5EF4-FFF2-40B4-BE49-F238E27FC236}">
              <a16:creationId xmlns:a16="http://schemas.microsoft.com/office/drawing/2014/main" id="{2FD7843D-F331-4D80-8438-D8F41F3220E4}"/>
            </a:ext>
          </a:extLst>
        </xdr:cNvPr>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742" name="楕円 741">
          <a:extLst>
            <a:ext uri="{FF2B5EF4-FFF2-40B4-BE49-F238E27FC236}">
              <a16:creationId xmlns:a16="http://schemas.microsoft.com/office/drawing/2014/main" id="{D8DDB785-6766-4FB8-AB02-CCE3F96E705C}"/>
            </a:ext>
          </a:extLst>
        </xdr:cNvPr>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110489</xdr:rowOff>
    </xdr:to>
    <xdr:cxnSp macro="">
      <xdr:nvCxnSpPr>
        <xdr:cNvPr id="743" name="直線コネクタ 742">
          <a:extLst>
            <a:ext uri="{FF2B5EF4-FFF2-40B4-BE49-F238E27FC236}">
              <a16:creationId xmlns:a16="http://schemas.microsoft.com/office/drawing/2014/main" id="{43B86A8E-216C-4600-A0CC-F23BED7CFE8A}"/>
            </a:ext>
          </a:extLst>
        </xdr:cNvPr>
        <xdr:cNvCxnSpPr/>
      </xdr:nvCxnSpPr>
      <xdr:spPr>
        <a:xfrm flipV="1">
          <a:off x="21323300" y="182803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65405</xdr:rowOff>
    </xdr:from>
    <xdr:to>
      <xdr:col>107</xdr:col>
      <xdr:colOff>101600</xdr:colOff>
      <xdr:row>106</xdr:row>
      <xdr:rowOff>167005</xdr:rowOff>
    </xdr:to>
    <xdr:sp macro="" textlink="">
      <xdr:nvSpPr>
        <xdr:cNvPr id="744" name="楕円 743">
          <a:extLst>
            <a:ext uri="{FF2B5EF4-FFF2-40B4-BE49-F238E27FC236}">
              <a16:creationId xmlns:a16="http://schemas.microsoft.com/office/drawing/2014/main" id="{CD8A78AF-9B68-436E-8B2E-C472E627B5E6}"/>
            </a:ext>
          </a:extLst>
        </xdr:cNvPr>
        <xdr:cNvSpPr/>
      </xdr:nvSpPr>
      <xdr:spPr>
        <a:xfrm>
          <a:off x="20383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116205</xdr:rowOff>
    </xdr:to>
    <xdr:cxnSp macro="">
      <xdr:nvCxnSpPr>
        <xdr:cNvPr id="745" name="直線コネクタ 744">
          <a:extLst>
            <a:ext uri="{FF2B5EF4-FFF2-40B4-BE49-F238E27FC236}">
              <a16:creationId xmlns:a16="http://schemas.microsoft.com/office/drawing/2014/main" id="{17A87A6A-9BBE-47FE-8C4E-B9C815EA7EC9}"/>
            </a:ext>
          </a:extLst>
        </xdr:cNvPr>
        <xdr:cNvCxnSpPr/>
      </xdr:nvCxnSpPr>
      <xdr:spPr>
        <a:xfrm flipV="1">
          <a:off x="20434300" y="182841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46" name="楕円 745">
          <a:extLst>
            <a:ext uri="{FF2B5EF4-FFF2-40B4-BE49-F238E27FC236}">
              <a16:creationId xmlns:a16="http://schemas.microsoft.com/office/drawing/2014/main" id="{5C7D4825-BCB0-443F-AEB9-962DFBE285C8}"/>
            </a:ext>
          </a:extLst>
        </xdr:cNvPr>
        <xdr:cNvSpPr/>
      </xdr:nvSpPr>
      <xdr:spPr>
        <a:xfrm>
          <a:off x="19494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116205</xdr:rowOff>
    </xdr:from>
    <xdr:to>
      <xdr:col>107</xdr:col>
      <xdr:colOff>50800</xdr:colOff>
      <xdr:row>106</xdr:row>
      <xdr:rowOff>120014</xdr:rowOff>
    </xdr:to>
    <xdr:cxnSp macro="">
      <xdr:nvCxnSpPr>
        <xdr:cNvPr id="747" name="直線コネクタ 746">
          <a:extLst>
            <a:ext uri="{FF2B5EF4-FFF2-40B4-BE49-F238E27FC236}">
              <a16:creationId xmlns:a16="http://schemas.microsoft.com/office/drawing/2014/main" id="{512AF326-5A92-497E-A51A-52CF6E2B98BA}"/>
            </a:ext>
          </a:extLst>
        </xdr:cNvPr>
        <xdr:cNvCxnSpPr/>
      </xdr:nvCxnSpPr>
      <xdr:spPr>
        <a:xfrm flipV="1">
          <a:off x="19545300" y="182899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73025</xdr:rowOff>
    </xdr:from>
    <xdr:to>
      <xdr:col>98</xdr:col>
      <xdr:colOff>38100</xdr:colOff>
      <xdr:row>107</xdr:row>
      <xdr:rowOff>3175</xdr:rowOff>
    </xdr:to>
    <xdr:sp macro="" textlink="">
      <xdr:nvSpPr>
        <xdr:cNvPr id="748" name="楕円 747">
          <a:extLst>
            <a:ext uri="{FF2B5EF4-FFF2-40B4-BE49-F238E27FC236}">
              <a16:creationId xmlns:a16="http://schemas.microsoft.com/office/drawing/2014/main" id="{69E110B2-2371-4C50-AACA-080635E397DB}"/>
            </a:ext>
          </a:extLst>
        </xdr:cNvPr>
        <xdr:cNvSpPr/>
      </xdr:nvSpPr>
      <xdr:spPr>
        <a:xfrm>
          <a:off x="18605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120014</xdr:rowOff>
    </xdr:from>
    <xdr:to>
      <xdr:col>102</xdr:col>
      <xdr:colOff>114300</xdr:colOff>
      <xdr:row>106</xdr:row>
      <xdr:rowOff>123825</xdr:rowOff>
    </xdr:to>
    <xdr:cxnSp macro="">
      <xdr:nvCxnSpPr>
        <xdr:cNvPr id="749" name="直線コネクタ 748">
          <a:extLst>
            <a:ext uri="{FF2B5EF4-FFF2-40B4-BE49-F238E27FC236}">
              <a16:creationId xmlns:a16="http://schemas.microsoft.com/office/drawing/2014/main" id="{DA22D3FB-FDA8-4BEE-9DA1-BF58C821C5C6}"/>
            </a:ext>
          </a:extLst>
        </xdr:cNvPr>
        <xdr:cNvCxnSpPr/>
      </xdr:nvCxnSpPr>
      <xdr:spPr>
        <a:xfrm flipV="1">
          <a:off x="18656300" y="182937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750" name="n_1aveValue【庁舎】&#10;一人当たり面積">
          <a:extLst>
            <a:ext uri="{FF2B5EF4-FFF2-40B4-BE49-F238E27FC236}">
              <a16:creationId xmlns:a16="http://schemas.microsoft.com/office/drawing/2014/main" id="{81F55503-539B-4411-AB67-36A3B21F2B1C}"/>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751" name="n_2aveValue【庁舎】&#10;一人当たり面積">
          <a:extLst>
            <a:ext uri="{FF2B5EF4-FFF2-40B4-BE49-F238E27FC236}">
              <a16:creationId xmlns:a16="http://schemas.microsoft.com/office/drawing/2014/main" id="{8A90E641-5C33-4655-BEF7-A2FD48CCB54E}"/>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752" name="n_3aveValue【庁舎】&#10;一人当たり面積">
          <a:extLst>
            <a:ext uri="{FF2B5EF4-FFF2-40B4-BE49-F238E27FC236}">
              <a16:creationId xmlns:a16="http://schemas.microsoft.com/office/drawing/2014/main" id="{90260E6F-CFCF-4044-8E19-809936363065}"/>
            </a:ext>
          </a:extLst>
        </xdr:cNvPr>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753" name="n_4aveValue【庁舎】&#10;一人当たり面積">
          <a:extLst>
            <a:ext uri="{FF2B5EF4-FFF2-40B4-BE49-F238E27FC236}">
              <a16:creationId xmlns:a16="http://schemas.microsoft.com/office/drawing/2014/main" id="{E44019AA-4839-47CD-9908-1E747F732534}"/>
            </a:ext>
          </a:extLst>
        </xdr:cNvPr>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754" name="n_1mainValue【庁舎】&#10;一人当たり面積">
          <a:extLst>
            <a:ext uri="{FF2B5EF4-FFF2-40B4-BE49-F238E27FC236}">
              <a16:creationId xmlns:a16="http://schemas.microsoft.com/office/drawing/2014/main" id="{1D2FC0E2-6BD7-47CA-97C6-DB4F827384C4}"/>
            </a:ext>
          </a:extLst>
        </xdr:cNvPr>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158132</xdr:rowOff>
    </xdr:from>
    <xdr:ext cx="469744" cy="259045"/>
    <xdr:sp macro="" textlink="">
      <xdr:nvSpPr>
        <xdr:cNvPr id="755" name="n_2mainValue【庁舎】&#10;一人当たり面積">
          <a:extLst>
            <a:ext uri="{FF2B5EF4-FFF2-40B4-BE49-F238E27FC236}">
              <a16:creationId xmlns:a16="http://schemas.microsoft.com/office/drawing/2014/main" id="{E0A03464-65AE-4189-AF56-892D6AED5A8A}"/>
            </a:ext>
          </a:extLst>
        </xdr:cNvPr>
        <xdr:cNvSpPr txBox="1"/>
      </xdr:nvSpPr>
      <xdr:spPr>
        <a:xfrm>
          <a:off x="20199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756" name="n_3mainValue【庁舎】&#10;一人当たり面積">
          <a:extLst>
            <a:ext uri="{FF2B5EF4-FFF2-40B4-BE49-F238E27FC236}">
              <a16:creationId xmlns:a16="http://schemas.microsoft.com/office/drawing/2014/main" id="{6E514240-FCE6-4936-B211-D323DCE23F89}"/>
            </a:ext>
          </a:extLst>
        </xdr:cNvPr>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165752</xdr:rowOff>
    </xdr:from>
    <xdr:ext cx="469744" cy="259045"/>
    <xdr:sp macro="" textlink="">
      <xdr:nvSpPr>
        <xdr:cNvPr id="757" name="n_4mainValue【庁舎】&#10;一人当たり面積">
          <a:extLst>
            <a:ext uri="{FF2B5EF4-FFF2-40B4-BE49-F238E27FC236}">
              <a16:creationId xmlns:a16="http://schemas.microsoft.com/office/drawing/2014/main" id="{FA1BCA6A-C561-47E5-A99F-A17517507691}"/>
            </a:ext>
          </a:extLst>
        </xdr:cNvPr>
        <xdr:cNvSpPr txBox="1"/>
      </xdr:nvSpPr>
      <xdr:spPr>
        <a:xfrm>
          <a:off x="18421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138D7BE6-BF16-4269-95C4-FFB1445A97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5D330D7B-8372-4585-8844-B2A8A73C7B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4F97C337-DCEE-4202-86AF-CB43F414DE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図書館、体育館・プール、市民会館、庁舎は、ここ数年で実施された長寿命化改修や建替えにより、有形固定資産減価償却率が類似団体内平均を下回る状況が続いている。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消防施設は、前年度より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類似団体内平均を下回った。これは、消防団組織の再編に基づいた老朽化の著しい屯所の解体によるものであるが、今後順次建替えを行うことから、今後は有形固定資産減価償却率の低下が見込まれ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今後も公共施設等総合管理計画に基づき、計画的な改修等及び適正な維持管理に努めていく。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財政力指数は、前年度に比べて</a:t>
          </a:r>
          <a:r>
            <a:rPr kumimoji="1" lang="en-US" altLang="ja-JP" sz="1150">
              <a:latin typeface="ＭＳ Ｐゴシック" panose="020B0600070205080204" pitchFamily="50" charset="-128"/>
              <a:ea typeface="ＭＳ Ｐゴシック" panose="020B0600070205080204" pitchFamily="50" charset="-128"/>
            </a:rPr>
            <a:t>0.01</a:t>
          </a:r>
          <a:r>
            <a:rPr kumimoji="1" lang="ja-JP" altLang="en-US" sz="1150">
              <a:latin typeface="ＭＳ Ｐゴシック" panose="020B0600070205080204" pitchFamily="50" charset="-128"/>
              <a:ea typeface="ＭＳ Ｐゴシック" panose="020B0600070205080204" pitchFamily="50" charset="-128"/>
            </a:rPr>
            <a:t>ポイント減少した。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これは、令和５年度の普通交付税において、基準財政需要額、基準財政収入額ともに増額となり単年度の財政力指数は前年度と同数だったものの、今年度の算定から用いない令和２年度単年度の財政力指数</a:t>
          </a:r>
          <a:r>
            <a:rPr kumimoji="1" lang="en-US" altLang="ja-JP" sz="1150">
              <a:latin typeface="ＭＳ Ｐゴシック" panose="020B0600070205080204" pitchFamily="50" charset="-128"/>
              <a:ea typeface="ＭＳ Ｐゴシック" panose="020B0600070205080204" pitchFamily="50" charset="-128"/>
            </a:rPr>
            <a:t>0.45</a:t>
          </a:r>
          <a:r>
            <a:rPr kumimoji="1" lang="ja-JP" altLang="en-US" sz="1150">
              <a:latin typeface="ＭＳ Ｐゴシック" panose="020B0600070205080204" pitchFamily="50" charset="-128"/>
              <a:ea typeface="ＭＳ Ｐゴシック" panose="020B0600070205080204" pitchFamily="50" charset="-128"/>
            </a:rPr>
            <a:t>と比べ、</a:t>
          </a:r>
          <a:r>
            <a:rPr kumimoji="1" lang="en-US" altLang="ja-JP" sz="1150">
              <a:latin typeface="ＭＳ Ｐゴシック" panose="020B0600070205080204" pitchFamily="50" charset="-128"/>
              <a:ea typeface="ＭＳ Ｐゴシック" panose="020B0600070205080204" pitchFamily="50" charset="-128"/>
            </a:rPr>
            <a:t>0.01</a:t>
          </a:r>
          <a:r>
            <a:rPr kumimoji="1" lang="ja-JP" altLang="en-US" sz="1150">
              <a:latin typeface="ＭＳ Ｐゴシック" panose="020B0600070205080204" pitchFamily="50" charset="-128"/>
              <a:ea typeface="ＭＳ Ｐゴシック" panose="020B0600070205080204" pitchFamily="50" charset="-128"/>
            </a:rPr>
            <a:t>ポイント減少したためである。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依然として全国平均より低い水準にあることから、自主財源の確保に努め財政基盤の強化を図る。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99077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経常収支比率は、</a:t>
          </a:r>
          <a:r>
            <a:rPr kumimoji="1" lang="en-US" altLang="ja-JP" sz="1150">
              <a:latin typeface="ＭＳ Ｐゴシック" panose="020B0600070205080204" pitchFamily="50" charset="-128"/>
              <a:ea typeface="ＭＳ Ｐゴシック" panose="020B0600070205080204" pitchFamily="50" charset="-128"/>
            </a:rPr>
            <a:t>94.2</a:t>
          </a:r>
          <a:r>
            <a:rPr kumimoji="1" lang="ja-JP" altLang="en-US" sz="1150">
              <a:latin typeface="ＭＳ Ｐゴシック" panose="020B0600070205080204" pitchFamily="50" charset="-128"/>
              <a:ea typeface="ＭＳ Ｐゴシック" panose="020B0600070205080204" pitchFamily="50" charset="-128"/>
            </a:rPr>
            <a:t>％で前年度に比べて</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ポイント上昇し、全国、類似団体及び県のいずれの平均より高い水準となった。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これは、人件費、公債費等の義務的経費が増額となった影響が大きい。</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歳入面では地方交付税や国県支出金に依存する財政体質、歳出面では義務的経費の更なる増加が見込まれることから、歳出効率化対策を積極的に取り入れる等の対策を講じ、経常経費のより一層の削減を図り、経常収支比率の抑制に努め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126492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1643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165354</xdr:rowOff>
    </xdr:from>
    <xdr:to>
      <xdr:col>19</xdr:col>
      <xdr:colOff>133350</xdr:colOff>
      <xdr:row>61</xdr:row>
      <xdr:rowOff>157988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5235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165354</xdr:rowOff>
    </xdr:from>
    <xdr:to>
      <xdr:col>15</xdr:col>
      <xdr:colOff>82550</xdr:colOff>
      <xdr:row>61</xdr:row>
      <xdr:rowOff>109728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5235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61</xdr:row>
      <xdr:rowOff>109728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47769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114554</xdr:rowOff>
    </xdr:from>
    <xdr:to>
      <xdr:col>15</xdr:col>
      <xdr:colOff>133350</xdr:colOff>
      <xdr:row>61</xdr:row>
      <xdr:rowOff>44704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54881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前年度に比べて</a:t>
          </a:r>
          <a:r>
            <a:rPr kumimoji="1" lang="en-US" altLang="ja-JP" sz="1150">
              <a:latin typeface="ＭＳ Ｐゴシック" panose="020B0600070205080204" pitchFamily="50" charset="-128"/>
              <a:ea typeface="ＭＳ Ｐゴシック" panose="020B0600070205080204" pitchFamily="50" charset="-128"/>
            </a:rPr>
            <a:t>2.0</a:t>
          </a:r>
          <a:r>
            <a:rPr kumimoji="1" lang="ja-JP" altLang="en-US" sz="1150">
              <a:latin typeface="ＭＳ Ｐゴシック" panose="020B0600070205080204" pitchFamily="50" charset="-128"/>
              <a:ea typeface="ＭＳ Ｐゴシック" panose="020B0600070205080204" pitchFamily="50" charset="-128"/>
            </a:rPr>
            <a:t>％減少し、全国、類似団体及び県のいずれの平均より低い水準となっている。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これは、人件費は前年度に引き続き増加しているものの、光熱水費等が前年度に比べ約</a:t>
          </a:r>
          <a:r>
            <a:rPr kumimoji="1" lang="en-US" altLang="ja-JP" sz="1150">
              <a:latin typeface="ＭＳ Ｐゴシック" panose="020B0600070205080204" pitchFamily="50" charset="-128"/>
              <a:ea typeface="ＭＳ Ｐゴシック" panose="020B0600070205080204" pitchFamily="50" charset="-128"/>
            </a:rPr>
            <a:t>4,100</a:t>
          </a:r>
          <a:r>
            <a:rPr kumimoji="1" lang="ja-JP" altLang="en-US" sz="1150">
              <a:latin typeface="ＭＳ Ｐゴシック" panose="020B0600070205080204" pitchFamily="50" charset="-128"/>
              <a:ea typeface="ＭＳ Ｐゴシック" panose="020B0600070205080204" pitchFamily="50" charset="-128"/>
            </a:rPr>
            <a:t>万円減少したこと、物価高騰対策として実施した市民応援券発行事業に係る経費が約</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2,600</a:t>
          </a:r>
          <a:r>
            <a:rPr kumimoji="1" lang="ja-JP" altLang="en-US" sz="1150">
              <a:latin typeface="ＭＳ Ｐゴシック" panose="020B0600070205080204" pitchFamily="50" charset="-128"/>
              <a:ea typeface="ＭＳ Ｐゴシック" panose="020B0600070205080204" pitchFamily="50" charset="-128"/>
            </a:rPr>
            <a:t>万円減少したためである。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今後も人件費の増加や物価高騰の影響が見込まれることから、これまで以上に事務事業を精査し、安定的な財政運営に努める。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44405</xdr:rowOff>
    </xdr:from>
    <xdr:to>
      <xdr:col>23</xdr:col>
      <xdr:colOff>133350</xdr:colOff>
      <xdr:row>82</xdr:row>
      <xdr:rowOff>67176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03305"/>
          <a:ext cx="8382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10840</xdr:rowOff>
    </xdr:from>
    <xdr:to>
      <xdr:col>19</xdr:col>
      <xdr:colOff>133350</xdr:colOff>
      <xdr:row>82</xdr:row>
      <xdr:rowOff>67176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9740"/>
          <a:ext cx="889000" cy="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10840</xdr:rowOff>
    </xdr:from>
    <xdr:to>
      <xdr:col>15</xdr:col>
      <xdr:colOff>82550</xdr:colOff>
      <xdr:row>82</xdr:row>
      <xdr:rowOff>33482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69740"/>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42819</xdr:rowOff>
    </xdr:from>
    <xdr:to>
      <xdr:col>11</xdr:col>
      <xdr:colOff>31750</xdr:colOff>
      <xdr:row>82</xdr:row>
      <xdr:rowOff>33482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30269"/>
          <a:ext cx="889000" cy="16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165055</xdr:rowOff>
    </xdr:from>
    <xdr:to>
      <xdr:col>23</xdr:col>
      <xdr:colOff>184150</xdr:colOff>
      <xdr:row>82</xdr:row>
      <xdr:rowOff>95205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16376</xdr:rowOff>
    </xdr:from>
    <xdr:to>
      <xdr:col>19</xdr:col>
      <xdr:colOff>184150</xdr:colOff>
      <xdr:row>82</xdr:row>
      <xdr:rowOff>117976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128153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4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131490</xdr:rowOff>
    </xdr:from>
    <xdr:to>
      <xdr:col>15</xdr:col>
      <xdr:colOff>133350</xdr:colOff>
      <xdr:row>82</xdr:row>
      <xdr:rowOff>61640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71817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154132</xdr:rowOff>
    </xdr:from>
    <xdr:to>
      <xdr:col>11</xdr:col>
      <xdr:colOff>82550</xdr:colOff>
      <xdr:row>82</xdr:row>
      <xdr:rowOff>84282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94459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163469</xdr:rowOff>
    </xdr:from>
    <xdr:to>
      <xdr:col>7</xdr:col>
      <xdr:colOff>31750</xdr:colOff>
      <xdr:row>81</xdr:row>
      <xdr:rowOff>93619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103796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国との給与を比較するラスパイレス指数は、前年度に比べて</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ポイント減少し、全国平均及び類似団体を下回った。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これは、企業職等職種区分間移動の変動によるものである。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今後も国や県の動向を踏まえ、適正な給与制度の運用に努める。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134257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3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人口</a:t>
          </a:r>
          <a:r>
            <a:rPr kumimoji="1" lang="en-US" altLang="ja-JP" sz="1150">
              <a:latin typeface="ＭＳ Ｐゴシック" panose="020B0600070205080204" pitchFamily="50" charset="-128"/>
              <a:ea typeface="ＭＳ Ｐゴシック" panose="020B0600070205080204" pitchFamily="50" charset="-128"/>
            </a:rPr>
            <a:t>1,000</a:t>
          </a:r>
          <a:r>
            <a:rPr kumimoji="1" lang="ja-JP" altLang="en-US" sz="1150">
              <a:latin typeface="ＭＳ Ｐゴシック" panose="020B0600070205080204" pitchFamily="50" charset="-128"/>
              <a:ea typeface="ＭＳ Ｐゴシック" panose="020B0600070205080204" pitchFamily="50" charset="-128"/>
            </a:rPr>
            <a:t>人当たりの職員数は、</a:t>
          </a:r>
          <a:r>
            <a:rPr kumimoji="1" lang="en-US" altLang="ja-JP" sz="1150">
              <a:latin typeface="ＭＳ Ｐゴシック" panose="020B0600070205080204" pitchFamily="50" charset="-128"/>
              <a:ea typeface="ＭＳ Ｐゴシック" panose="020B0600070205080204" pitchFamily="50" charset="-128"/>
            </a:rPr>
            <a:t>0.21</a:t>
          </a:r>
          <a:r>
            <a:rPr kumimoji="1" lang="ja-JP" altLang="en-US" sz="1150">
              <a:latin typeface="ＭＳ Ｐゴシック" panose="020B0600070205080204" pitchFamily="50" charset="-128"/>
              <a:ea typeface="ＭＳ Ｐゴシック" panose="020B0600070205080204" pitchFamily="50" charset="-128"/>
            </a:rPr>
            <a:t>ポイント上昇したものの、全国、類似団体及び県のいずれの平均より低い水準となっている。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これは、これまでも実施してきた事務事業の見直しによる部署の統廃合等によるものであり、今後も適正化計画に基づき、庁内の</a:t>
          </a:r>
          <a:r>
            <a:rPr kumimoji="1" lang="en-US" altLang="ja-JP" sz="1150">
              <a:latin typeface="ＭＳ Ｐゴシック" panose="020B0600070205080204" pitchFamily="50" charset="-128"/>
              <a:ea typeface="ＭＳ Ｐゴシック" panose="020B0600070205080204" pitchFamily="50" charset="-128"/>
            </a:rPr>
            <a:t>ICT</a:t>
          </a:r>
          <a:r>
            <a:rPr kumimoji="1" lang="ja-JP" altLang="en-US" sz="1150">
              <a:latin typeface="ＭＳ Ｐゴシック" panose="020B0600070205080204" pitchFamily="50" charset="-128"/>
              <a:ea typeface="ＭＳ Ｐゴシック" panose="020B0600070205080204" pitchFamily="50" charset="-128"/>
            </a:rPr>
            <a:t>推進、業務に合わせた適切な人員配置及び職員数の管理に努める。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134801</xdr:rowOff>
    </xdr:from>
    <xdr:to>
      <xdr:col>81</xdr:col>
      <xdr:colOff>44450</xdr:colOff>
      <xdr:row>59</xdr:row>
      <xdr:rowOff>158931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5035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125609</xdr:rowOff>
    </xdr:from>
    <xdr:to>
      <xdr:col>77</xdr:col>
      <xdr:colOff>44450</xdr:colOff>
      <xdr:row>59</xdr:row>
      <xdr:rowOff>134801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4115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118714</xdr:rowOff>
    </xdr:from>
    <xdr:to>
      <xdr:col>72</xdr:col>
      <xdr:colOff>203200</xdr:colOff>
      <xdr:row>59</xdr:row>
      <xdr:rowOff>125609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3426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118714</xdr:rowOff>
    </xdr:from>
    <xdr:to>
      <xdr:col>68</xdr:col>
      <xdr:colOff>152400</xdr:colOff>
      <xdr:row>59</xdr:row>
      <xdr:rowOff>125609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3426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108131</xdr:rowOff>
    </xdr:from>
    <xdr:to>
      <xdr:col>81</xdr:col>
      <xdr:colOff>95250</xdr:colOff>
      <xdr:row>60</xdr:row>
      <xdr:rowOff>38281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124658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84001</xdr:rowOff>
    </xdr:from>
    <xdr:to>
      <xdr:col>77</xdr:col>
      <xdr:colOff>95250</xdr:colOff>
      <xdr:row>60</xdr:row>
      <xdr:rowOff>14151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24328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6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74809</xdr:rowOff>
    </xdr:from>
    <xdr:to>
      <xdr:col>73</xdr:col>
      <xdr:colOff>44450</xdr:colOff>
      <xdr:row>60</xdr:row>
      <xdr:rowOff>4959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5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67914</xdr:rowOff>
    </xdr:from>
    <xdr:to>
      <xdr:col>68</xdr:col>
      <xdr:colOff>203200</xdr:colOff>
      <xdr:row>59</xdr:row>
      <xdr:rowOff>169514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74809</xdr:rowOff>
    </xdr:from>
    <xdr:to>
      <xdr:col>64</xdr:col>
      <xdr:colOff>152400</xdr:colOff>
      <xdr:row>60</xdr:row>
      <xdr:rowOff>4959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5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実質公債費比率は、前年度に比べて、</a:t>
          </a:r>
          <a:r>
            <a:rPr kumimoji="1" lang="en-US" altLang="ja-JP" sz="1150">
              <a:latin typeface="ＭＳ Ｐゴシック" panose="020B0600070205080204" pitchFamily="50" charset="-128"/>
              <a:ea typeface="ＭＳ Ｐゴシック" panose="020B0600070205080204" pitchFamily="50" charset="-128"/>
            </a:rPr>
            <a:t>1.9</a:t>
          </a:r>
          <a:r>
            <a:rPr kumimoji="1" lang="ja-JP" altLang="en-US" sz="1150">
              <a:latin typeface="ＭＳ Ｐゴシック" panose="020B0600070205080204" pitchFamily="50" charset="-128"/>
              <a:ea typeface="ＭＳ Ｐゴシック" panose="020B0600070205080204" pitchFamily="50" charset="-128"/>
            </a:rPr>
            <a:t>ポイント上昇し、全国平均、類似団体及び県のいずれの平均より高い水準となった。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これは、今年度の算定から用いない令和２年度単年度の実質公債費比率</a:t>
          </a:r>
          <a:r>
            <a:rPr kumimoji="1" lang="en-US" altLang="ja-JP" sz="1150">
              <a:latin typeface="ＭＳ Ｐゴシック" panose="020B0600070205080204" pitchFamily="50" charset="-128"/>
              <a:ea typeface="ＭＳ Ｐゴシック" panose="020B0600070205080204" pitchFamily="50" charset="-128"/>
            </a:rPr>
            <a:t>7.7</a:t>
          </a:r>
          <a:r>
            <a:rPr kumimoji="1" lang="ja-JP" altLang="en-US" sz="1150">
              <a:latin typeface="ＭＳ Ｐゴシック" panose="020B0600070205080204" pitchFamily="50" charset="-128"/>
              <a:ea typeface="ＭＳ Ｐゴシック" panose="020B0600070205080204" pitchFamily="50" charset="-128"/>
            </a:rPr>
            <a:t>％に比べ、令和５年度単年度の実質公債費比率が</a:t>
          </a:r>
          <a:r>
            <a:rPr kumimoji="1" lang="en-US" altLang="ja-JP" sz="1150">
              <a:latin typeface="ＭＳ Ｐゴシック" panose="020B0600070205080204" pitchFamily="50" charset="-128"/>
              <a:ea typeface="ＭＳ Ｐゴシック" panose="020B0600070205080204" pitchFamily="50" charset="-128"/>
            </a:rPr>
            <a:t>13.3</a:t>
          </a:r>
          <a:r>
            <a:rPr kumimoji="1" lang="ja-JP" altLang="en-US" sz="1150">
              <a:latin typeface="ＭＳ Ｐゴシック" panose="020B0600070205080204" pitchFamily="50" charset="-128"/>
              <a:ea typeface="ＭＳ Ｐゴシック" panose="020B0600070205080204" pitchFamily="50" charset="-128"/>
            </a:rPr>
            <a:t>％と</a:t>
          </a:r>
          <a:r>
            <a:rPr kumimoji="1" lang="en-US" altLang="ja-JP" sz="1150">
              <a:latin typeface="ＭＳ Ｐゴシック" panose="020B0600070205080204" pitchFamily="50" charset="-128"/>
              <a:ea typeface="ＭＳ Ｐゴシック" panose="020B0600070205080204" pitchFamily="50" charset="-128"/>
            </a:rPr>
            <a:t>5.6</a:t>
          </a:r>
          <a:r>
            <a:rPr kumimoji="1" lang="ja-JP" altLang="en-US" sz="1150">
              <a:latin typeface="ＭＳ Ｐゴシック" panose="020B0600070205080204" pitchFamily="50" charset="-128"/>
              <a:ea typeface="ＭＳ Ｐゴシック" panose="020B0600070205080204" pitchFamily="50" charset="-128"/>
            </a:rPr>
            <a:t>ポイント増加しているためである。また、前年度単年度の実質公債費比率</a:t>
          </a:r>
          <a:r>
            <a:rPr kumimoji="1" lang="en-US" altLang="ja-JP" sz="1150">
              <a:latin typeface="ＭＳ Ｐゴシック" panose="020B0600070205080204" pitchFamily="50" charset="-128"/>
              <a:ea typeface="ＭＳ Ｐゴシック" panose="020B0600070205080204" pitchFamily="50" charset="-128"/>
            </a:rPr>
            <a:t>10.3</a:t>
          </a:r>
          <a:r>
            <a:rPr kumimoji="1" lang="ja-JP" altLang="en-US" sz="1150">
              <a:latin typeface="ＭＳ Ｐゴシック" panose="020B0600070205080204" pitchFamily="50" charset="-128"/>
              <a:ea typeface="ＭＳ Ｐゴシック" panose="020B0600070205080204" pitchFamily="50" charset="-128"/>
            </a:rPr>
            <a:t>％に比べて</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ポイント上昇している。これは、元利償還金が増加したこと、交付税算入される公債費が減額したことによる。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今後は、これまでと同様に交付税措置のある有利な地方債の活用に加え、公共施設整備基金の活用による起債額の減額に努める。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42</xdr:row>
      <xdr:rowOff>128815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11395"/>
          <a:ext cx="8382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81945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194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194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93435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654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将来負担比率は、前年度に比べて</a:t>
          </a:r>
          <a:r>
            <a:rPr kumimoji="1" lang="en-US" altLang="ja-JP" sz="1150">
              <a:latin typeface="ＭＳ Ｐゴシック" panose="020B0600070205080204" pitchFamily="50" charset="-128"/>
              <a:ea typeface="ＭＳ Ｐゴシック" panose="020B0600070205080204" pitchFamily="50" charset="-128"/>
            </a:rPr>
            <a:t>2.6</a:t>
          </a:r>
          <a:r>
            <a:rPr kumimoji="1" lang="ja-JP" altLang="en-US" sz="1150">
              <a:latin typeface="ＭＳ Ｐゴシック" panose="020B0600070205080204" pitchFamily="50" charset="-128"/>
              <a:ea typeface="ＭＳ Ｐゴシック" panose="020B0600070205080204" pitchFamily="50" charset="-128"/>
            </a:rPr>
            <a:t>ポイント上昇し、全国平均及び類似団体平均を上回った。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これは、主に除却債元金分に係る減債基金の充当、民間事業者が実施した施設・設備の改修等の支援のための補助金に係る特定目的基金の活用により、充当可能基金が減少したことが大きな要因である。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大規模建設等事業に伴う多額の地方債の借入や基金の取り崩しが予定されているため、引き続き交付税措置のある有利な地方債及び公共施設整備基金の活用による起債額の減額など、将来負担の抑制に努め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81582</xdr:rowOff>
    </xdr:from>
    <xdr:to>
      <xdr:col>81</xdr:col>
      <xdr:colOff>44450</xdr:colOff>
      <xdr:row>15</xdr:row>
      <xdr:rowOff>111458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653332"/>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148469</xdr:rowOff>
    </xdr:from>
    <xdr:to>
      <xdr:col>77</xdr:col>
      <xdr:colOff>44450</xdr:colOff>
      <xdr:row>15</xdr:row>
      <xdr:rowOff>81582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54876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46204</xdr:rowOff>
    </xdr:from>
    <xdr:to>
      <xdr:col>72</xdr:col>
      <xdr:colOff>203200</xdr:colOff>
      <xdr:row>14</xdr:row>
      <xdr:rowOff>148469</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44650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60658</xdr:rowOff>
    </xdr:from>
    <xdr:to>
      <xdr:col>81</xdr:col>
      <xdr:colOff>95250</xdr:colOff>
      <xdr:row>15</xdr:row>
      <xdr:rowOff>162258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32735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0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30782</xdr:rowOff>
    </xdr:from>
    <xdr:to>
      <xdr:col>77</xdr:col>
      <xdr:colOff>95250</xdr:colOff>
      <xdr:row>15</xdr:row>
      <xdr:rowOff>132382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117159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97669</xdr:rowOff>
    </xdr:from>
    <xdr:to>
      <xdr:col>73</xdr:col>
      <xdr:colOff>44450</xdr:colOff>
      <xdr:row>15</xdr:row>
      <xdr:rowOff>27819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12596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166854</xdr:rowOff>
    </xdr:from>
    <xdr:to>
      <xdr:col>68</xdr:col>
      <xdr:colOff>203200</xdr:colOff>
      <xdr:row>14</xdr:row>
      <xdr:rowOff>97004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107181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16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人件費に係る経常収支比率は、全国、類似団体及び県のいずれの平均より低い水準で推移しており、類似団体内では最も低くなっている。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これは事務事業の見直しに努めていること、計画的な定員適正化を進めていることに、消防や塵芥処理業務を一部事務組合で行っていることにより、人件費が抑えられているためである。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今後も適正な定員管理に努めるほか、庁内</a:t>
          </a:r>
          <a:r>
            <a:rPr kumimoji="1" lang="en-US" altLang="ja-JP" sz="1150">
              <a:latin typeface="ＭＳ Ｐゴシック" panose="020B0600070205080204" pitchFamily="50" charset="-128"/>
              <a:ea typeface="ＭＳ Ｐゴシック" panose="020B0600070205080204" pitchFamily="50" charset="-128"/>
            </a:rPr>
            <a:t>ICT</a:t>
          </a:r>
          <a:r>
            <a:rPr kumimoji="1" lang="ja-JP" altLang="en-US" sz="1150">
              <a:latin typeface="ＭＳ Ｐゴシック" panose="020B0600070205080204" pitchFamily="50" charset="-128"/>
              <a:ea typeface="ＭＳ Ｐゴシック" panose="020B0600070205080204" pitchFamily="50" charset="-128"/>
            </a:rPr>
            <a:t>の推進等による適正な人員配置に努める。</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62230</xdr:rowOff>
    </xdr:from>
    <xdr:to>
      <xdr:col>24</xdr:col>
      <xdr:colOff>25400</xdr:colOff>
      <xdr:row>33</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20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142240</xdr:rowOff>
    </xdr:from>
    <xdr:to>
      <xdr:col>19</xdr:col>
      <xdr:colOff>187325</xdr:colOff>
      <xdr:row>33</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28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142240</xdr:rowOff>
    </xdr:from>
    <xdr:to>
      <xdr:col>15</xdr:col>
      <xdr:colOff>98425</xdr:colOff>
      <xdr:row>33</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28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33</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12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34290</xdr:rowOff>
    </xdr:from>
    <xdr:to>
      <xdr:col>24</xdr:col>
      <xdr:colOff>76200</xdr:colOff>
      <xdr:row>33</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114317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xdr:rowOff>
    </xdr:from>
    <xdr:to>
      <xdr:col>20</xdr:col>
      <xdr:colOff>38100</xdr:colOff>
      <xdr:row>33</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91440</xdr:rowOff>
    </xdr:from>
    <xdr:to>
      <xdr:col>15</xdr:col>
      <xdr:colOff>149225</xdr:colOff>
      <xdr:row>33</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3810</xdr:rowOff>
    </xdr:from>
    <xdr:to>
      <xdr:col>6</xdr:col>
      <xdr:colOff>171450</xdr:colOff>
      <xdr:row>33</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物件費に係る経常収支比率は、全国、類似団体及び県のいずれの平均を下回る水準で推移しており、類似団体内では８番目に低くなっている。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これは、ゴミ収集・処理業務や給食業務等を一部事務組合で行っていることにより、その経費が委託料等の物件費ではなく補助費等として計上されているためである。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今後も、物価高騰の影響により光熱水費など経常的な経費の増加が見込まれるため、経常的な事務事業の見直しに努める。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19050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44450</xdr:rowOff>
    </xdr:from>
    <xdr:to>
      <xdr:col>73</xdr:col>
      <xdr:colOff>180975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7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6350</xdr:rowOff>
    </xdr:from>
    <xdr:to>
      <xdr:col>69</xdr:col>
      <xdr:colOff>92075</xdr:colOff>
      <xdr:row>13</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3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139700</xdr:rowOff>
    </xdr:from>
    <xdr:to>
      <xdr:col>82</xdr:col>
      <xdr:colOff>158750</xdr:colOff>
      <xdr:row>15</xdr:row>
      <xdr:rowOff>69850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165100</xdr:rowOff>
    </xdr:from>
    <xdr:to>
      <xdr:col>69</xdr:col>
      <xdr:colOff>142875</xdr:colOff>
      <xdr:row>13</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127000</xdr:rowOff>
    </xdr:from>
    <xdr:to>
      <xdr:col>65</xdr:col>
      <xdr:colOff>53975</xdr:colOff>
      <xdr:row>13</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扶助費に係る経常収支比率は、前年度と同数であるが、障害者自立支援給付事業、障害児通所等給付事業が増額となっており、依然として類似団体及び県平均を上回っている。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今後も更なる増加が見込まれるため、資格審査等の適正化を進め、費用の抑制に努める。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05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156718</xdr:rowOff>
    </xdr:from>
    <xdr:to>
      <xdr:col>15</xdr:col>
      <xdr:colOff>98425</xdr:colOff>
      <xdr:row>56</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6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156718</xdr:rowOff>
    </xdr:from>
    <xdr:to>
      <xdr:col>11</xdr:col>
      <xdr:colOff>9525</xdr:colOff>
      <xdr:row>56</xdr:row>
      <xdr:rowOff>140716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646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105918</xdr:rowOff>
    </xdr:from>
    <xdr:to>
      <xdr:col>11</xdr:col>
      <xdr:colOff>60325</xdr:colOff>
      <xdr:row>56</xdr:row>
      <xdr:rowOff>36068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46245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その他の経費に係る経常収支比率は、前年度に比べて</a:t>
          </a:r>
          <a:r>
            <a:rPr kumimoji="1" lang="en-US" altLang="ja-JP" sz="1150">
              <a:latin typeface="ＭＳ Ｐゴシック" panose="020B0600070205080204" pitchFamily="50" charset="-128"/>
              <a:ea typeface="ＭＳ Ｐゴシック" panose="020B0600070205080204" pitchFamily="50" charset="-128"/>
            </a:rPr>
            <a:t>0.5</a:t>
          </a:r>
          <a:r>
            <a:rPr kumimoji="1" lang="ja-JP" altLang="en-US" sz="1150">
              <a:latin typeface="ＭＳ Ｐゴシック" panose="020B0600070205080204" pitchFamily="50" charset="-128"/>
              <a:ea typeface="ＭＳ Ｐゴシック" panose="020B0600070205080204" pitchFamily="50" charset="-128"/>
            </a:rPr>
            <a:t>ポイント減少したものの、依然として全国、類似団体及び県のいずれの平均を上回っている。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これは、一般財源で実施する維持補修費が前年度に比べ減少したものの、特定目的基金への積立金が増加したためである。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今後は、収入の確保に取り組むとともに、施設管理や事務事業の見直しを図り、健全な財政運営に努める。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23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60</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28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152400</xdr:rowOff>
    </xdr:from>
    <xdr:to>
      <xdr:col>78</xdr:col>
      <xdr:colOff>120650</xdr:colOff>
      <xdr:row>60</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補助費等に係る経常収支比率は、前年度に比べて</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ポイント増加となり、全国、類似団体及び県のいずれの平均を大きく上回る水準で推移しており、類似団体内では最も高くなっている。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これは、病院事業等の公営企業への繰出金や一部事務組合への負担金が多額であることが要因となっており、一方で人件費や物件費などの費用は抑制されている。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6603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603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39</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7381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97282</xdr:rowOff>
    </xdr:from>
    <xdr:to>
      <xdr:col>69</xdr:col>
      <xdr:colOff>92075</xdr:colOff>
      <xdr:row>39</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7838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117365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xdr:rowOff>
    </xdr:from>
    <xdr:to>
      <xdr:col>74</xdr:col>
      <xdr:colOff>31750</xdr:colOff>
      <xdr:row>39</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87139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110490</xdr:rowOff>
    </xdr:from>
    <xdr:to>
      <xdr:col>69</xdr:col>
      <xdr:colOff>142875</xdr:colOff>
      <xdr:row>40</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46482</xdr:rowOff>
    </xdr:from>
    <xdr:to>
      <xdr:col>65</xdr:col>
      <xdr:colOff>53975</xdr:colOff>
      <xdr:row>39</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公債費に係る経常収支比率は、前年度に比べて</a:t>
          </a:r>
          <a:r>
            <a:rPr kumimoji="1" lang="en-US" altLang="ja-JP" sz="1150">
              <a:latin typeface="ＭＳ Ｐゴシック" panose="020B0600070205080204" pitchFamily="50" charset="-128"/>
              <a:ea typeface="ＭＳ Ｐゴシック" panose="020B0600070205080204" pitchFamily="50" charset="-128"/>
            </a:rPr>
            <a:t>0.4</a:t>
          </a:r>
          <a:r>
            <a:rPr kumimoji="1" lang="ja-JP" altLang="en-US" sz="1150">
              <a:latin typeface="ＭＳ Ｐゴシック" panose="020B0600070205080204" pitchFamily="50" charset="-128"/>
              <a:ea typeface="ＭＳ Ｐゴシック" panose="020B0600070205080204" pitchFamily="50" charset="-128"/>
            </a:rPr>
            <a:t>ポイント上昇し、全国平均を上回ったが、類似団体及び県平均を下回っている。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これは公共施設解体事業及び大規模建設等事業に係る元金償還の増額、強制繰上償還に係る元金償還の皆増が大きな要因となっている。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公共施設解体事業及び大規模建設等事業の地方債の償還が数年にわたり高止まりする見込みである。引き続き交付税措置のある有利な地方債の活用や公共施設整備基金の活用による起債額の減額等、公債費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133350</xdr:rowOff>
    </xdr:from>
    <xdr:to>
      <xdr:col>24</xdr:col>
      <xdr:colOff>25400</xdr:colOff>
      <xdr:row>76</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992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114300</xdr:rowOff>
    </xdr:from>
    <xdr:to>
      <xdr:col>19</xdr:col>
      <xdr:colOff>187325</xdr:colOff>
      <xdr:row>75</xdr:row>
      <xdr:rowOff>133350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0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114300</xdr:rowOff>
    </xdr:from>
    <xdr:to>
      <xdr:col>15</xdr:col>
      <xdr:colOff>98425</xdr:colOff>
      <xdr:row>75</xdr:row>
      <xdr:rowOff>19050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0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19050</xdr:rowOff>
    </xdr:from>
    <xdr:to>
      <xdr:col>11</xdr:col>
      <xdr:colOff>9525</xdr:colOff>
      <xdr:row>75</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877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82550</xdr:rowOff>
    </xdr:from>
    <xdr:to>
      <xdr:col>20</xdr:col>
      <xdr:colOff>38100</xdr:colOff>
      <xdr:row>76</xdr:row>
      <xdr:rowOff>12700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22877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1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63500</xdr:rowOff>
    </xdr:from>
    <xdr:to>
      <xdr:col>15</xdr:col>
      <xdr:colOff>149225</xdr:colOff>
      <xdr:row>74</xdr:row>
      <xdr:rowOff>165100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139700</xdr:rowOff>
    </xdr:from>
    <xdr:to>
      <xdr:col>11</xdr:col>
      <xdr:colOff>60325</xdr:colOff>
      <xdr:row>75</xdr:row>
      <xdr:rowOff>69850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80027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公債費以外の経常収支比率は、前年度に比べて</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ポイント上昇し、全国、類似団体及び県のいずれの平均を上回る結果となった。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全体として増加傾向にあるため、今後も経常経費の抑制に努める。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77</xdr:row>
      <xdr:rowOff>102507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408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158024</xdr:rowOff>
    </xdr:from>
    <xdr:to>
      <xdr:col>78</xdr:col>
      <xdr:colOff>69850</xdr:colOff>
      <xdr:row>76</xdr:row>
      <xdr:rowOff>110671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1677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16774"/>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171087</xdr:rowOff>
    </xdr:from>
    <xdr:to>
      <xdr:col>69</xdr:col>
      <xdr:colOff>92075</xdr:colOff>
      <xdr:row>76</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298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23784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107224</xdr:rowOff>
    </xdr:from>
    <xdr:to>
      <xdr:col>74</xdr:col>
      <xdr:colOff>31750</xdr:colOff>
      <xdr:row>76</xdr:row>
      <xdr:rowOff>37374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120287</xdr:rowOff>
    </xdr:from>
    <xdr:to>
      <xdr:col>65</xdr:col>
      <xdr:colOff>53975</xdr:colOff>
      <xdr:row>76</xdr:row>
      <xdr:rowOff>50437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60614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156794</xdr:rowOff>
    </xdr:from>
    <xdr:to>
      <xdr:col>29</xdr:col>
      <xdr:colOff>127000</xdr:colOff>
      <xdr:row>19</xdr:row>
      <xdr:rowOff>12167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0519"/>
          <a:ext cx="647700" cy="2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12167</xdr:rowOff>
    </xdr:from>
    <xdr:to>
      <xdr:col>26</xdr:col>
      <xdr:colOff>50800</xdr:colOff>
      <xdr:row>19</xdr:row>
      <xdr:rowOff>61506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7342"/>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61506</xdr:rowOff>
    </xdr:from>
    <xdr:to>
      <xdr:col>22</xdr:col>
      <xdr:colOff>114300</xdr:colOff>
      <xdr:row>19</xdr:row>
      <xdr:rowOff>76162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6681"/>
          <a:ext cx="698500" cy="1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76162</xdr:rowOff>
    </xdr:from>
    <xdr:to>
      <xdr:col>18</xdr:col>
      <xdr:colOff>177800</xdr:colOff>
      <xdr:row>19</xdr:row>
      <xdr:rowOff>95085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1337"/>
          <a:ext cx="698500" cy="1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105994</xdr:rowOff>
    </xdr:from>
    <xdr:to>
      <xdr:col>29</xdr:col>
      <xdr:colOff>177800</xdr:colOff>
      <xdr:row>19</xdr:row>
      <xdr:rowOff>36144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78071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132817</xdr:rowOff>
    </xdr:from>
    <xdr:to>
      <xdr:col>26</xdr:col>
      <xdr:colOff>101600</xdr:colOff>
      <xdr:row>19</xdr:row>
      <xdr:rowOff>62967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47744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10706</xdr:rowOff>
    </xdr:from>
    <xdr:to>
      <xdr:col>22</xdr:col>
      <xdr:colOff>165100</xdr:colOff>
      <xdr:row>19</xdr:row>
      <xdr:rowOff>112306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5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97083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25362</xdr:rowOff>
    </xdr:from>
    <xdr:to>
      <xdr:col>19</xdr:col>
      <xdr:colOff>38100</xdr:colOff>
      <xdr:row>19</xdr:row>
      <xdr:rowOff>126962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0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111739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44285</xdr:rowOff>
    </xdr:from>
    <xdr:to>
      <xdr:col>15</xdr:col>
      <xdr:colOff>101600</xdr:colOff>
      <xdr:row>19</xdr:row>
      <xdr:rowOff>145885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130662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159265</xdr:rowOff>
    </xdr:from>
    <xdr:to>
      <xdr:col>29</xdr:col>
      <xdr:colOff>127000</xdr:colOff>
      <xdr:row>35</xdr:row>
      <xdr:rowOff>115407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26715"/>
          <a:ext cx="647700" cy="299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115407</xdr:rowOff>
    </xdr:from>
    <xdr:to>
      <xdr:col>26</xdr:col>
      <xdr:colOff>50800</xdr:colOff>
      <xdr:row>35</xdr:row>
      <xdr:rowOff>296654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25757"/>
          <a:ext cx="698500" cy="18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296654</xdr:rowOff>
    </xdr:from>
    <xdr:to>
      <xdr:col>22</xdr:col>
      <xdr:colOff>114300</xdr:colOff>
      <xdr:row>36</xdr:row>
      <xdr:rowOff>23444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07004"/>
          <a:ext cx="698500" cy="69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23444</xdr:rowOff>
    </xdr:from>
    <xdr:to>
      <xdr:col>18</xdr:col>
      <xdr:colOff>177800</xdr:colOff>
      <xdr:row>36</xdr:row>
      <xdr:rowOff>38564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76694"/>
          <a:ext cx="698500" cy="15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108465</xdr:rowOff>
    </xdr:from>
    <xdr:to>
      <xdr:col>29</xdr:col>
      <xdr:colOff>177800</xdr:colOff>
      <xdr:row>34</xdr:row>
      <xdr:rowOff>210065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37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296442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2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64607</xdr:rowOff>
    </xdr:from>
    <xdr:to>
      <xdr:col>26</xdr:col>
      <xdr:colOff>101600</xdr:colOff>
      <xdr:row>35</xdr:row>
      <xdr:rowOff>166207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7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176384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4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245854</xdr:rowOff>
    </xdr:from>
    <xdr:to>
      <xdr:col>22</xdr:col>
      <xdr:colOff>165100</xdr:colOff>
      <xdr:row>36</xdr:row>
      <xdr:rowOff>4554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56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14731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315544</xdr:rowOff>
    </xdr:from>
    <xdr:to>
      <xdr:col>19</xdr:col>
      <xdr:colOff>38100</xdr:colOff>
      <xdr:row>36</xdr:row>
      <xdr:rowOff>74244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25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84421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330664</xdr:rowOff>
    </xdr:from>
    <xdr:to>
      <xdr:col>15</xdr:col>
      <xdr:colOff>101600</xdr:colOff>
      <xdr:row>36</xdr:row>
      <xdr:rowOff>89364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41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99541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0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59908</xdr:rowOff>
    </xdr:from>
    <xdr:to>
      <xdr:col>24</xdr:col>
      <xdr:colOff>62865</xdr:colOff>
      <xdr:row>38</xdr:row>
      <xdr:rowOff>23223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4858"/>
          <a:ext cx="1270" cy="116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27050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23223</xdr:rowOff>
    </xdr:from>
    <xdr:to>
      <xdr:col>24</xdr:col>
      <xdr:colOff>152400</xdr:colOff>
      <xdr:row>38</xdr:row>
      <xdr:rowOff>23223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8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6585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59908</xdr:rowOff>
    </xdr:from>
    <xdr:to>
      <xdr:col>24</xdr:col>
      <xdr:colOff>152400</xdr:colOff>
      <xdr:row>31</xdr:row>
      <xdr:rowOff>59908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146133</xdr:rowOff>
    </xdr:from>
    <xdr:to>
      <xdr:col>24</xdr:col>
      <xdr:colOff>63500</xdr:colOff>
      <xdr:row>38</xdr:row>
      <xdr:rowOff>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9783"/>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120388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97511</xdr:rowOff>
    </xdr:from>
    <xdr:to>
      <xdr:col>24</xdr:col>
      <xdr:colOff>114300</xdr:colOff>
      <xdr:row>36</xdr:row>
      <xdr:rowOff>27661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xdr:rowOff>
    </xdr:from>
    <xdr:to>
      <xdr:col>19</xdr:col>
      <xdr:colOff>177800</xdr:colOff>
      <xdr:row>38</xdr:row>
      <xdr:rowOff>23778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5180"/>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114971</xdr:rowOff>
    </xdr:from>
    <xdr:to>
      <xdr:col>20</xdr:col>
      <xdr:colOff>38100</xdr:colOff>
      <xdr:row>36</xdr:row>
      <xdr:rowOff>45121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61648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19870</xdr:rowOff>
    </xdr:from>
    <xdr:to>
      <xdr:col>15</xdr:col>
      <xdr:colOff>50800</xdr:colOff>
      <xdr:row>38</xdr:row>
      <xdr:rowOff>23778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34970"/>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127544</xdr:rowOff>
    </xdr:from>
    <xdr:to>
      <xdr:col>15</xdr:col>
      <xdr:colOff>101600</xdr:colOff>
      <xdr:row>36</xdr:row>
      <xdr:rowOff>57694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74221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19870</xdr:rowOff>
    </xdr:from>
    <xdr:to>
      <xdr:col>10</xdr:col>
      <xdr:colOff>114300</xdr:colOff>
      <xdr:row>38</xdr:row>
      <xdr:rowOff>61247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4970"/>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5102</xdr:rowOff>
    </xdr:from>
    <xdr:to>
      <xdr:col>10</xdr:col>
      <xdr:colOff>165100</xdr:colOff>
      <xdr:row>36</xdr:row>
      <xdr:rowOff>106702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7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123229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93069</xdr:rowOff>
    </xdr:from>
    <xdr:to>
      <xdr:col>6</xdr:col>
      <xdr:colOff>38100</xdr:colOff>
      <xdr:row>37</xdr:row>
      <xdr:rowOff>23219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39746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95333</xdr:rowOff>
    </xdr:from>
    <xdr:to>
      <xdr:col>24</xdr:col>
      <xdr:colOff>114300</xdr:colOff>
      <xdr:row>38</xdr:row>
      <xdr:rowOff>25484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89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120730</xdr:rowOff>
    </xdr:from>
    <xdr:to>
      <xdr:col>20</xdr:col>
      <xdr:colOff>38100</xdr:colOff>
      <xdr:row>38</xdr:row>
      <xdr:rowOff>50880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42007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144428</xdr:rowOff>
    </xdr:from>
    <xdr:to>
      <xdr:col>15</xdr:col>
      <xdr:colOff>101600</xdr:colOff>
      <xdr:row>38</xdr:row>
      <xdr:rowOff>74578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65705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140520</xdr:rowOff>
    </xdr:from>
    <xdr:to>
      <xdr:col>10</xdr:col>
      <xdr:colOff>165100</xdr:colOff>
      <xdr:row>38</xdr:row>
      <xdr:rowOff>70670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61797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10447</xdr:rowOff>
    </xdr:from>
    <xdr:to>
      <xdr:col>6</xdr:col>
      <xdr:colOff>38100</xdr:colOff>
      <xdr:row>38</xdr:row>
      <xdr:rowOff>112047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103174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11521</xdr:rowOff>
    </xdr:from>
    <xdr:to>
      <xdr:col>24</xdr:col>
      <xdr:colOff>63500</xdr:colOff>
      <xdr:row>57</xdr:row>
      <xdr:rowOff>52032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84171"/>
          <a:ext cx="838200" cy="4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11521</xdr:rowOff>
    </xdr:from>
    <xdr:to>
      <xdr:col>19</xdr:col>
      <xdr:colOff>177800</xdr:colOff>
      <xdr:row>57</xdr:row>
      <xdr:rowOff>58629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84171"/>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135667</xdr:rowOff>
    </xdr:from>
    <xdr:to>
      <xdr:col>15</xdr:col>
      <xdr:colOff>50800</xdr:colOff>
      <xdr:row>57</xdr:row>
      <xdr:rowOff>58629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36867"/>
          <a:ext cx="8890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135667</xdr:rowOff>
    </xdr:from>
    <xdr:to>
      <xdr:col>10</xdr:col>
      <xdr:colOff>114300</xdr:colOff>
      <xdr:row>58</xdr:row>
      <xdr:rowOff>4042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36867"/>
          <a:ext cx="889000" cy="2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1232</xdr:rowOff>
    </xdr:from>
    <xdr:to>
      <xdr:col>24</xdr:col>
      <xdr:colOff>114300</xdr:colOff>
      <xdr:row>57</xdr:row>
      <xdr:rowOff>102832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7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151109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132171</xdr:rowOff>
    </xdr:from>
    <xdr:to>
      <xdr:col>20</xdr:col>
      <xdr:colOff>38100</xdr:colOff>
      <xdr:row>57</xdr:row>
      <xdr:rowOff>62321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53448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7829</xdr:rowOff>
    </xdr:from>
    <xdr:to>
      <xdr:col>15</xdr:col>
      <xdr:colOff>101600</xdr:colOff>
      <xdr:row>57</xdr:row>
      <xdr:rowOff>109429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8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100556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84867</xdr:rowOff>
    </xdr:from>
    <xdr:to>
      <xdr:col>10</xdr:col>
      <xdr:colOff>165100</xdr:colOff>
      <xdr:row>57</xdr:row>
      <xdr:rowOff>15017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7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124692</xdr:rowOff>
    </xdr:from>
    <xdr:to>
      <xdr:col>6</xdr:col>
      <xdr:colOff>38100</xdr:colOff>
      <xdr:row>58</xdr:row>
      <xdr:rowOff>54842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45969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1397</xdr:rowOff>
    </xdr:from>
    <xdr:to>
      <xdr:col>24</xdr:col>
      <xdr:colOff>63500</xdr:colOff>
      <xdr:row>73</xdr:row>
      <xdr:rowOff>126258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517247"/>
          <a:ext cx="838200" cy="1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1397</xdr:rowOff>
    </xdr:from>
    <xdr:to>
      <xdr:col>19</xdr:col>
      <xdr:colOff>177800</xdr:colOff>
      <xdr:row>73</xdr:row>
      <xdr:rowOff>82916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517247"/>
          <a:ext cx="889000" cy="8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82916</xdr:rowOff>
    </xdr:from>
    <xdr:to>
      <xdr:col>15</xdr:col>
      <xdr:colOff>50800</xdr:colOff>
      <xdr:row>73</xdr:row>
      <xdr:rowOff>170790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598766"/>
          <a:ext cx="889000" cy="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170790</xdr:rowOff>
    </xdr:from>
    <xdr:to>
      <xdr:col>10</xdr:col>
      <xdr:colOff>114300</xdr:colOff>
      <xdr:row>74</xdr:row>
      <xdr:rowOff>151404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686640"/>
          <a:ext cx="889000" cy="1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75458</xdr:rowOff>
    </xdr:from>
    <xdr:to>
      <xdr:col>24</xdr:col>
      <xdr:colOff>114300</xdr:colOff>
      <xdr:row>74</xdr:row>
      <xdr:rowOff>5608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98335</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4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122047</xdr:rowOff>
    </xdr:from>
    <xdr:to>
      <xdr:col>20</xdr:col>
      <xdr:colOff>38100</xdr:colOff>
      <xdr:row>73</xdr:row>
      <xdr:rowOff>52197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4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68724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2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32116</xdr:rowOff>
    </xdr:from>
    <xdr:to>
      <xdr:col>15</xdr:col>
      <xdr:colOff>101600</xdr:colOff>
      <xdr:row>73</xdr:row>
      <xdr:rowOff>133716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5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150243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3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119990</xdr:rowOff>
    </xdr:from>
    <xdr:to>
      <xdr:col>10</xdr:col>
      <xdr:colOff>165100</xdr:colOff>
      <xdr:row>74</xdr:row>
      <xdr:rowOff>50140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6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66667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4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100604</xdr:rowOff>
    </xdr:from>
    <xdr:to>
      <xdr:col>6</xdr:col>
      <xdr:colOff>38100</xdr:colOff>
      <xdr:row>75</xdr:row>
      <xdr:rowOff>30754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47281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5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55891</xdr:rowOff>
    </xdr:from>
    <xdr:to>
      <xdr:col>24</xdr:col>
      <xdr:colOff>63500</xdr:colOff>
      <xdr:row>94</xdr:row>
      <xdr:rowOff>43895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00741"/>
          <a:ext cx="838200" cy="15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111255</xdr:rowOff>
    </xdr:from>
    <xdr:to>
      <xdr:col>19</xdr:col>
      <xdr:colOff>177800</xdr:colOff>
      <xdr:row>94</xdr:row>
      <xdr:rowOff>43895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56105"/>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111255</xdr:rowOff>
    </xdr:from>
    <xdr:to>
      <xdr:col>15</xdr:col>
      <xdr:colOff>50800</xdr:colOff>
      <xdr:row>95</xdr:row>
      <xdr:rowOff>5860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56105"/>
          <a:ext cx="889000" cy="23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5860</xdr:rowOff>
    </xdr:from>
    <xdr:to>
      <xdr:col>10</xdr:col>
      <xdr:colOff>114300</xdr:colOff>
      <xdr:row>95</xdr:row>
      <xdr:rowOff>10846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93610"/>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5091</xdr:rowOff>
    </xdr:from>
    <xdr:to>
      <xdr:col>24</xdr:col>
      <xdr:colOff>114300</xdr:colOff>
      <xdr:row>93</xdr:row>
      <xdr:rowOff>106691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27968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0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164545</xdr:rowOff>
    </xdr:from>
    <xdr:to>
      <xdr:col>20</xdr:col>
      <xdr:colOff>38100</xdr:colOff>
      <xdr:row>94</xdr:row>
      <xdr:rowOff>94695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111222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60455</xdr:rowOff>
    </xdr:from>
    <xdr:to>
      <xdr:col>15</xdr:col>
      <xdr:colOff>101600</xdr:colOff>
      <xdr:row>93</xdr:row>
      <xdr:rowOff>162055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7132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8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126510</xdr:rowOff>
    </xdr:from>
    <xdr:to>
      <xdr:col>10</xdr:col>
      <xdr:colOff>165100</xdr:colOff>
      <xdr:row>95</xdr:row>
      <xdr:rowOff>56660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73187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1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131496</xdr:rowOff>
    </xdr:from>
    <xdr:to>
      <xdr:col>6</xdr:col>
      <xdr:colOff>38100</xdr:colOff>
      <xdr:row>95</xdr:row>
      <xdr:rowOff>61646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78173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164404</xdr:rowOff>
    </xdr:from>
    <xdr:to>
      <xdr:col>55</xdr:col>
      <xdr:colOff>0</xdr:colOff>
      <xdr:row>34</xdr:row>
      <xdr:rowOff>72172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22254"/>
          <a:ext cx="838200" cy="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38889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3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72172</xdr:rowOff>
    </xdr:from>
    <xdr:to>
      <xdr:col>50</xdr:col>
      <xdr:colOff>114300</xdr:colOff>
      <xdr:row>34</xdr:row>
      <xdr:rowOff>133383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01472"/>
          <a:ext cx="8890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22489</xdr:rowOff>
    </xdr:from>
    <xdr:to>
      <xdr:col>45</xdr:col>
      <xdr:colOff>177800</xdr:colOff>
      <xdr:row>34</xdr:row>
      <xdr:rowOff>133383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65989"/>
          <a:ext cx="889000" cy="79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22489</xdr:rowOff>
    </xdr:from>
    <xdr:to>
      <xdr:col>41</xdr:col>
      <xdr:colOff>50800</xdr:colOff>
      <xdr:row>35</xdr:row>
      <xdr:rowOff>50759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65989"/>
          <a:ext cx="889000" cy="8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113604</xdr:rowOff>
    </xdr:from>
    <xdr:to>
      <xdr:col>55</xdr:col>
      <xdr:colOff>50800</xdr:colOff>
      <xdr:row>34</xdr:row>
      <xdr:rowOff>43754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7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136481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2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21372</xdr:rowOff>
    </xdr:from>
    <xdr:to>
      <xdr:col>50</xdr:col>
      <xdr:colOff>165100</xdr:colOff>
      <xdr:row>34</xdr:row>
      <xdr:rowOff>122972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8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139499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2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82583</xdr:rowOff>
    </xdr:from>
    <xdr:to>
      <xdr:col>46</xdr:col>
      <xdr:colOff>38100</xdr:colOff>
      <xdr:row>35</xdr:row>
      <xdr:rowOff>12733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29260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143139</xdr:rowOff>
    </xdr:from>
    <xdr:to>
      <xdr:col>41</xdr:col>
      <xdr:colOff>101600</xdr:colOff>
      <xdr:row>30</xdr:row>
      <xdr:rowOff>73289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89816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9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171409</xdr:rowOff>
    </xdr:from>
    <xdr:to>
      <xdr:col>36</xdr:col>
      <xdr:colOff>165100</xdr:colOff>
      <xdr:row>35</xdr:row>
      <xdr:rowOff>101559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118086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77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53434</xdr:rowOff>
    </xdr:from>
    <xdr:to>
      <xdr:col>55</xdr:col>
      <xdr:colOff>0</xdr:colOff>
      <xdr:row>56</xdr:row>
      <xdr:rowOff>34026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11734"/>
          <a:ext cx="838200" cy="32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53434</xdr:rowOff>
    </xdr:from>
    <xdr:to>
      <xdr:col>50</xdr:col>
      <xdr:colOff>114300</xdr:colOff>
      <xdr:row>55</xdr:row>
      <xdr:rowOff>107170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11734"/>
          <a:ext cx="889000" cy="2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117716</xdr:rowOff>
    </xdr:from>
    <xdr:to>
      <xdr:col>45</xdr:col>
      <xdr:colOff>177800</xdr:colOff>
      <xdr:row>55</xdr:row>
      <xdr:rowOff>107170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204566"/>
          <a:ext cx="889000" cy="3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117716</xdr:rowOff>
    </xdr:from>
    <xdr:to>
      <xdr:col>41</xdr:col>
      <xdr:colOff>50800</xdr:colOff>
      <xdr:row>54</xdr:row>
      <xdr:rowOff>94681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204566"/>
          <a:ext cx="889000" cy="14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154676</xdr:rowOff>
    </xdr:from>
    <xdr:to>
      <xdr:col>55</xdr:col>
      <xdr:colOff>50800</xdr:colOff>
      <xdr:row>56</xdr:row>
      <xdr:rowOff>84826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133103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6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2634</xdr:rowOff>
    </xdr:from>
    <xdr:to>
      <xdr:col>50</xdr:col>
      <xdr:colOff>165100</xdr:colOff>
      <xdr:row>54</xdr:row>
      <xdr:rowOff>104234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120761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0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56370</xdr:rowOff>
    </xdr:from>
    <xdr:to>
      <xdr:col>46</xdr:col>
      <xdr:colOff>38100</xdr:colOff>
      <xdr:row>55</xdr:row>
      <xdr:rowOff>157970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3047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26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66916</xdr:rowOff>
    </xdr:from>
    <xdr:to>
      <xdr:col>41</xdr:col>
      <xdr:colOff>101600</xdr:colOff>
      <xdr:row>53</xdr:row>
      <xdr:rowOff>168516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1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13593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92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43881</xdr:rowOff>
    </xdr:from>
    <xdr:to>
      <xdr:col>36</xdr:col>
      <xdr:colOff>165100</xdr:colOff>
      <xdr:row>54</xdr:row>
      <xdr:rowOff>145481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162008</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07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143472</xdr:rowOff>
    </xdr:from>
    <xdr:to>
      <xdr:col>55</xdr:col>
      <xdr:colOff>0</xdr:colOff>
      <xdr:row>79</xdr:row>
      <xdr:rowOff>21267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45122"/>
          <a:ext cx="838200" cy="22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71616</xdr:rowOff>
    </xdr:from>
    <xdr:to>
      <xdr:col>50</xdr:col>
      <xdr:colOff>114300</xdr:colOff>
      <xdr:row>77</xdr:row>
      <xdr:rowOff>143472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01816"/>
          <a:ext cx="889000" cy="2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24200</xdr:rowOff>
    </xdr:from>
    <xdr:to>
      <xdr:col>45</xdr:col>
      <xdr:colOff>177800</xdr:colOff>
      <xdr:row>76</xdr:row>
      <xdr:rowOff>71616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54400"/>
          <a:ext cx="889000" cy="4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24200</xdr:rowOff>
    </xdr:from>
    <xdr:to>
      <xdr:col>41</xdr:col>
      <xdr:colOff>50800</xdr:colOff>
      <xdr:row>78</xdr:row>
      <xdr:rowOff>91179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54400"/>
          <a:ext cx="889000" cy="40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141917</xdr:rowOff>
    </xdr:from>
    <xdr:to>
      <xdr:col>55</xdr:col>
      <xdr:colOff>50800</xdr:colOff>
      <xdr:row>79</xdr:row>
      <xdr:rowOff>72067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56844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92672</xdr:rowOff>
    </xdr:from>
    <xdr:to>
      <xdr:col>50</xdr:col>
      <xdr:colOff>165100</xdr:colOff>
      <xdr:row>78</xdr:row>
      <xdr:rowOff>22822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38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20816</xdr:rowOff>
    </xdr:from>
    <xdr:to>
      <xdr:col>46</xdr:col>
      <xdr:colOff>38100</xdr:colOff>
      <xdr:row>76</xdr:row>
      <xdr:rowOff>122416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138942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144850</xdr:rowOff>
    </xdr:from>
    <xdr:to>
      <xdr:col>41</xdr:col>
      <xdr:colOff>101600</xdr:colOff>
      <xdr:row>76</xdr:row>
      <xdr:rowOff>75000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91527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77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40379</xdr:rowOff>
    </xdr:from>
    <xdr:to>
      <xdr:col>36</xdr:col>
      <xdr:colOff>165100</xdr:colOff>
      <xdr:row>78</xdr:row>
      <xdr:rowOff>141979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133106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0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24160</xdr:rowOff>
    </xdr:from>
    <xdr:to>
      <xdr:col>55</xdr:col>
      <xdr:colOff>0</xdr:colOff>
      <xdr:row>96</xdr:row>
      <xdr:rowOff>47825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11910"/>
          <a:ext cx="838200" cy="19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24160</xdr:rowOff>
    </xdr:from>
    <xdr:to>
      <xdr:col>50</xdr:col>
      <xdr:colOff>114300</xdr:colOff>
      <xdr:row>96</xdr:row>
      <xdr:rowOff>81310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1191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2071</xdr:rowOff>
    </xdr:from>
    <xdr:to>
      <xdr:col>45</xdr:col>
      <xdr:colOff>177800</xdr:colOff>
      <xdr:row>96</xdr:row>
      <xdr:rowOff>81310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118371"/>
          <a:ext cx="889000" cy="42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110516</xdr:rowOff>
    </xdr:from>
    <xdr:to>
      <xdr:col>41</xdr:col>
      <xdr:colOff>50800</xdr:colOff>
      <xdr:row>94</xdr:row>
      <xdr:rowOff>2071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55366"/>
          <a:ext cx="889000" cy="6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168475</xdr:rowOff>
    </xdr:from>
    <xdr:to>
      <xdr:col>55</xdr:col>
      <xdr:colOff>50800</xdr:colOff>
      <xdr:row>96</xdr:row>
      <xdr:rowOff>98625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19902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144810</xdr:rowOff>
    </xdr:from>
    <xdr:to>
      <xdr:col>50</xdr:col>
      <xdr:colOff>165100</xdr:colOff>
      <xdr:row>95</xdr:row>
      <xdr:rowOff>74960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91487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0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30510</xdr:rowOff>
    </xdr:from>
    <xdr:to>
      <xdr:col>46</xdr:col>
      <xdr:colOff>38100</xdr:colOff>
      <xdr:row>96</xdr:row>
      <xdr:rowOff>132110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148637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2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122721</xdr:rowOff>
    </xdr:from>
    <xdr:to>
      <xdr:col>41</xdr:col>
      <xdr:colOff>101600</xdr:colOff>
      <xdr:row>94</xdr:row>
      <xdr:rowOff>52871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0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69398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8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59716</xdr:rowOff>
    </xdr:from>
    <xdr:to>
      <xdr:col>36</xdr:col>
      <xdr:colOff>165100</xdr:colOff>
      <xdr:row>93</xdr:row>
      <xdr:rowOff>161316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6393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7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28753</xdr:rowOff>
    </xdr:from>
    <xdr:to>
      <xdr:col>85</xdr:col>
      <xdr:colOff>127000</xdr:colOff>
      <xdr:row>39</xdr:row>
      <xdr:rowOff>4293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543853"/>
          <a:ext cx="8382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4293</xdr:rowOff>
    </xdr:from>
    <xdr:to>
      <xdr:col>81</xdr:col>
      <xdr:colOff>50800</xdr:colOff>
      <xdr:row>39</xdr:row>
      <xdr:rowOff>44374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9084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32677</xdr:rowOff>
    </xdr:from>
    <xdr:to>
      <xdr:col>76</xdr:col>
      <xdr:colOff>114300</xdr:colOff>
      <xdr:row>39</xdr:row>
      <xdr:rowOff>44374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19227"/>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32677</xdr:rowOff>
    </xdr:from>
    <xdr:to>
      <xdr:col>71</xdr:col>
      <xdr:colOff>177800</xdr:colOff>
      <xdr:row>39</xdr:row>
      <xdr:rowOff>36068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19227"/>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149403</xdr:rowOff>
    </xdr:from>
    <xdr:to>
      <xdr:col>85</xdr:col>
      <xdr:colOff>177800</xdr:colOff>
      <xdr:row>38</xdr:row>
      <xdr:rowOff>79553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4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830</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3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124943</xdr:rowOff>
    </xdr:from>
    <xdr:to>
      <xdr:col>81</xdr:col>
      <xdr:colOff>101600</xdr:colOff>
      <xdr:row>39</xdr:row>
      <xdr:rowOff>55093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46220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7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165024</xdr:rowOff>
    </xdr:from>
    <xdr:to>
      <xdr:col>76</xdr:col>
      <xdr:colOff>165100</xdr:colOff>
      <xdr:row>39</xdr:row>
      <xdr:rowOff>95174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86301</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153327</xdr:rowOff>
    </xdr:from>
    <xdr:to>
      <xdr:col>72</xdr:col>
      <xdr:colOff>38100</xdr:colOff>
      <xdr:row>39</xdr:row>
      <xdr:rowOff>83477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74604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61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156718</xdr:rowOff>
    </xdr:from>
    <xdr:to>
      <xdr:col>67</xdr:col>
      <xdr:colOff>101600</xdr:colOff>
      <xdr:row>39</xdr:row>
      <xdr:rowOff>86868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77995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6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86959</xdr:rowOff>
    </xdr:from>
    <xdr:to>
      <xdr:col>85</xdr:col>
      <xdr:colOff>127000</xdr:colOff>
      <xdr:row>76</xdr:row>
      <xdr:rowOff>130784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17159"/>
          <a:ext cx="838200" cy="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130784</xdr:rowOff>
    </xdr:from>
    <xdr:to>
      <xdr:col>81</xdr:col>
      <xdr:colOff>50800</xdr:colOff>
      <xdr:row>77</xdr:row>
      <xdr:rowOff>25515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60984"/>
          <a:ext cx="8890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25515</xdr:rowOff>
    </xdr:from>
    <xdr:to>
      <xdr:col>76</xdr:col>
      <xdr:colOff>114300</xdr:colOff>
      <xdr:row>77</xdr:row>
      <xdr:rowOff>34789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27165"/>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12745</xdr:rowOff>
    </xdr:from>
    <xdr:to>
      <xdr:col>71</xdr:col>
      <xdr:colOff>177800</xdr:colOff>
      <xdr:row>77</xdr:row>
      <xdr:rowOff>34789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14395"/>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36159</xdr:rowOff>
    </xdr:from>
    <xdr:to>
      <xdr:col>85</xdr:col>
      <xdr:colOff>177800</xdr:colOff>
      <xdr:row>76</xdr:row>
      <xdr:rowOff>137759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14586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79984</xdr:rowOff>
    </xdr:from>
    <xdr:to>
      <xdr:col>81</xdr:col>
      <xdr:colOff>101600</xdr:colOff>
      <xdr:row>77</xdr:row>
      <xdr:rowOff>10134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146165</xdr:rowOff>
    </xdr:from>
    <xdr:to>
      <xdr:col>76</xdr:col>
      <xdr:colOff>165100</xdr:colOff>
      <xdr:row>77</xdr:row>
      <xdr:rowOff>76315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67442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155439</xdr:rowOff>
    </xdr:from>
    <xdr:to>
      <xdr:col>72</xdr:col>
      <xdr:colOff>38100</xdr:colOff>
      <xdr:row>77</xdr:row>
      <xdr:rowOff>85589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76716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133395</xdr:rowOff>
    </xdr:from>
    <xdr:to>
      <xdr:col>67</xdr:col>
      <xdr:colOff>101600</xdr:colOff>
      <xdr:row>77</xdr:row>
      <xdr:rowOff>63545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54672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26175</xdr:rowOff>
    </xdr:from>
    <xdr:to>
      <xdr:col>85</xdr:col>
      <xdr:colOff>127000</xdr:colOff>
      <xdr:row>98</xdr:row>
      <xdr:rowOff>96431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28275"/>
          <a:ext cx="8382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1015</xdr:rowOff>
    </xdr:from>
    <xdr:to>
      <xdr:col>81</xdr:col>
      <xdr:colOff>50800</xdr:colOff>
      <xdr:row>98</xdr:row>
      <xdr:rowOff>96431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803115"/>
          <a:ext cx="889000" cy="9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xdr:rowOff>
    </xdr:from>
    <xdr:to>
      <xdr:col>76</xdr:col>
      <xdr:colOff>114300</xdr:colOff>
      <xdr:row>98</xdr:row>
      <xdr:rowOff>72517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03115"/>
          <a:ext cx="889000" cy="7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72517</xdr:rowOff>
    </xdr:from>
    <xdr:to>
      <xdr:col>71</xdr:col>
      <xdr:colOff>177800</xdr:colOff>
      <xdr:row>98</xdr:row>
      <xdr:rowOff>136373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74617"/>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146825</xdr:rowOff>
    </xdr:from>
    <xdr:to>
      <xdr:col>85</xdr:col>
      <xdr:colOff>177800</xdr:colOff>
      <xdr:row>98</xdr:row>
      <xdr:rowOff>76975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125252</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45631</xdr:rowOff>
    </xdr:from>
    <xdr:to>
      <xdr:col>81</xdr:col>
      <xdr:colOff>101600</xdr:colOff>
      <xdr:row>98</xdr:row>
      <xdr:rowOff>147231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138358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9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121665</xdr:rowOff>
    </xdr:from>
    <xdr:to>
      <xdr:col>76</xdr:col>
      <xdr:colOff>165100</xdr:colOff>
      <xdr:row>98</xdr:row>
      <xdr:rowOff>51815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42942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4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21717</xdr:rowOff>
    </xdr:from>
    <xdr:to>
      <xdr:col>72</xdr:col>
      <xdr:colOff>38100</xdr:colOff>
      <xdr:row>98</xdr:row>
      <xdr:rowOff>123317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114444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85573</xdr:rowOff>
    </xdr:from>
    <xdr:to>
      <xdr:col>67</xdr:col>
      <xdr:colOff>101600</xdr:colOff>
      <xdr:row>99</xdr:row>
      <xdr:rowOff>15723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6850</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38613</xdr:rowOff>
    </xdr:from>
    <xdr:to>
      <xdr:col>116</xdr:col>
      <xdr:colOff>63500</xdr:colOff>
      <xdr:row>38</xdr:row>
      <xdr:rowOff>60833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53713"/>
          <a:ext cx="8382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151679</xdr:rowOff>
    </xdr:from>
    <xdr:to>
      <xdr:col>111</xdr:col>
      <xdr:colOff>177800</xdr:colOff>
      <xdr:row>38</xdr:row>
      <xdr:rowOff>38613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152429"/>
          <a:ext cx="889000" cy="40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151679</xdr:rowOff>
    </xdr:from>
    <xdr:to>
      <xdr:col>107</xdr:col>
      <xdr:colOff>50800</xdr:colOff>
      <xdr:row>36</xdr:row>
      <xdr:rowOff>9032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152429"/>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136728</xdr:rowOff>
    </xdr:from>
    <xdr:to>
      <xdr:col>102</xdr:col>
      <xdr:colOff>114300</xdr:colOff>
      <xdr:row>36</xdr:row>
      <xdr:rowOff>9032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137478"/>
          <a:ext cx="889000" cy="4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10033</xdr:rowOff>
    </xdr:from>
    <xdr:to>
      <xdr:col>116</xdr:col>
      <xdr:colOff>114300</xdr:colOff>
      <xdr:row>38</xdr:row>
      <xdr:rowOff>111633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96410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159263</xdr:rowOff>
    </xdr:from>
    <xdr:to>
      <xdr:col>112</xdr:col>
      <xdr:colOff>38100</xdr:colOff>
      <xdr:row>38</xdr:row>
      <xdr:rowOff>89413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80540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59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100879</xdr:rowOff>
    </xdr:from>
    <xdr:to>
      <xdr:col>107</xdr:col>
      <xdr:colOff>101600</xdr:colOff>
      <xdr:row>36</xdr:row>
      <xdr:rowOff>31029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47556</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8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129682</xdr:rowOff>
    </xdr:from>
    <xdr:to>
      <xdr:col>102</xdr:col>
      <xdr:colOff>165100</xdr:colOff>
      <xdr:row>36</xdr:row>
      <xdr:rowOff>59832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3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76359</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85928</xdr:rowOff>
    </xdr:from>
    <xdr:to>
      <xdr:col>98</xdr:col>
      <xdr:colOff>38100</xdr:colOff>
      <xdr:row>36</xdr:row>
      <xdr:rowOff>16078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0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32605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8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24805</xdr:rowOff>
    </xdr:from>
    <xdr:to>
      <xdr:col>116</xdr:col>
      <xdr:colOff>63500</xdr:colOff>
      <xdr:row>58</xdr:row>
      <xdr:rowOff>29972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68905"/>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29972</xdr:rowOff>
    </xdr:from>
    <xdr:to>
      <xdr:col>111</xdr:col>
      <xdr:colOff>177800</xdr:colOff>
      <xdr:row>58</xdr:row>
      <xdr:rowOff>35413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7407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35413</xdr:rowOff>
    </xdr:from>
    <xdr:to>
      <xdr:col>107</xdr:col>
      <xdr:colOff>50800</xdr:colOff>
      <xdr:row>58</xdr:row>
      <xdr:rowOff>46843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795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31710</xdr:rowOff>
    </xdr:from>
    <xdr:to>
      <xdr:col>102</xdr:col>
      <xdr:colOff>114300</xdr:colOff>
      <xdr:row>58</xdr:row>
      <xdr:rowOff>46843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5810"/>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145455</xdr:rowOff>
    </xdr:from>
    <xdr:to>
      <xdr:col>116</xdr:col>
      <xdr:colOff>114300</xdr:colOff>
      <xdr:row>58</xdr:row>
      <xdr:rowOff>75605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60382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150622</xdr:rowOff>
    </xdr:from>
    <xdr:to>
      <xdr:col>112</xdr:col>
      <xdr:colOff>38100</xdr:colOff>
      <xdr:row>58</xdr:row>
      <xdr:rowOff>80772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71899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156063</xdr:rowOff>
    </xdr:from>
    <xdr:to>
      <xdr:col>107</xdr:col>
      <xdr:colOff>101600</xdr:colOff>
      <xdr:row>58</xdr:row>
      <xdr:rowOff>86213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77340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2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167493</xdr:rowOff>
    </xdr:from>
    <xdr:to>
      <xdr:col>102</xdr:col>
      <xdr:colOff>165100</xdr:colOff>
      <xdr:row>58</xdr:row>
      <xdr:rowOff>97643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88770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3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152360</xdr:rowOff>
    </xdr:from>
    <xdr:to>
      <xdr:col>98</xdr:col>
      <xdr:colOff>38100</xdr:colOff>
      <xdr:row>58</xdr:row>
      <xdr:rowOff>82510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73637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1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112916</xdr:rowOff>
    </xdr:from>
    <xdr:to>
      <xdr:col>116</xdr:col>
      <xdr:colOff>63500</xdr:colOff>
      <xdr:row>75</xdr:row>
      <xdr:rowOff>159283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71666"/>
          <a:ext cx="8382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00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159283</xdr:rowOff>
    </xdr:from>
    <xdr:to>
      <xdr:col>111</xdr:col>
      <xdr:colOff>177800</xdr:colOff>
      <xdr:row>76</xdr:row>
      <xdr:rowOff>71386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18033"/>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71386</xdr:rowOff>
    </xdr:from>
    <xdr:to>
      <xdr:col>107</xdr:col>
      <xdr:colOff>50800</xdr:colOff>
      <xdr:row>76</xdr:row>
      <xdr:rowOff>101943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01586"/>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101943</xdr:rowOff>
    </xdr:from>
    <xdr:to>
      <xdr:col>102</xdr:col>
      <xdr:colOff>114300</xdr:colOff>
      <xdr:row>77</xdr:row>
      <xdr:rowOff>18199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32143"/>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143324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62116</xdr:rowOff>
    </xdr:from>
    <xdr:to>
      <xdr:col>116</xdr:col>
      <xdr:colOff>114300</xdr:colOff>
      <xdr:row>75</xdr:row>
      <xdr:rowOff>163716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40543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108483</xdr:rowOff>
    </xdr:from>
    <xdr:to>
      <xdr:col>112</xdr:col>
      <xdr:colOff>38100</xdr:colOff>
      <xdr:row>76</xdr:row>
      <xdr:rowOff>38633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29760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5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20586</xdr:rowOff>
    </xdr:from>
    <xdr:to>
      <xdr:col>107</xdr:col>
      <xdr:colOff>101600</xdr:colOff>
      <xdr:row>76</xdr:row>
      <xdr:rowOff>122186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113313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51143</xdr:rowOff>
    </xdr:from>
    <xdr:to>
      <xdr:col>102</xdr:col>
      <xdr:colOff>165100</xdr:colOff>
      <xdr:row>76</xdr:row>
      <xdr:rowOff>152743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143870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138849</xdr:rowOff>
    </xdr:from>
    <xdr:to>
      <xdr:col>98</xdr:col>
      <xdr:colOff>38100</xdr:colOff>
      <xdr:row>77</xdr:row>
      <xdr:rowOff>68999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60126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歳出決算総額は、住民一人当たり</a:t>
          </a:r>
          <a:r>
            <a:rPr kumimoji="1" lang="en-US" altLang="ja-JP" sz="1150">
              <a:latin typeface="ＭＳ Ｐゴシック" panose="020B0600070205080204" pitchFamily="50" charset="-128"/>
              <a:ea typeface="ＭＳ Ｐゴシック" panose="020B0600070205080204" pitchFamily="50" charset="-128"/>
            </a:rPr>
            <a:t>614,081</a:t>
          </a:r>
          <a:r>
            <a:rPr kumimoji="1" lang="ja-JP" altLang="en-US" sz="1150">
              <a:latin typeface="ＭＳ Ｐゴシック" panose="020B0600070205080204" pitchFamily="50" charset="-128"/>
              <a:ea typeface="ＭＳ Ｐゴシック" panose="020B0600070205080204" pitchFamily="50" charset="-128"/>
            </a:rPr>
            <a:t>円となっている。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主な構成項目である扶助費は、住民税非課税世帯等に対する臨時特別給付金事業等に係る経費が増となっていることから、前年度比</a:t>
          </a:r>
          <a:r>
            <a:rPr kumimoji="1" lang="en-US" altLang="ja-JP" sz="1150">
              <a:latin typeface="ＭＳ Ｐゴシック" panose="020B0600070205080204" pitchFamily="50" charset="-128"/>
              <a:ea typeface="ＭＳ Ｐゴシック" panose="020B0600070205080204" pitchFamily="50" charset="-128"/>
            </a:rPr>
            <a:t>10.2</a:t>
          </a:r>
          <a:r>
            <a:rPr kumimoji="1" lang="ja-JP" altLang="en-US" sz="1150">
              <a:latin typeface="ＭＳ Ｐゴシック" panose="020B0600070205080204" pitchFamily="50" charset="-128"/>
              <a:ea typeface="ＭＳ Ｐゴシック" panose="020B0600070205080204" pitchFamily="50" charset="-128"/>
            </a:rPr>
            <a:t>％増の住民一人当たり</a:t>
          </a:r>
          <a:r>
            <a:rPr kumimoji="1" lang="en-US" altLang="ja-JP" sz="1150">
              <a:latin typeface="ＭＳ Ｐゴシック" panose="020B0600070205080204" pitchFamily="50" charset="-128"/>
              <a:ea typeface="ＭＳ Ｐゴシック" panose="020B0600070205080204" pitchFamily="50" charset="-128"/>
            </a:rPr>
            <a:t>158,449</a:t>
          </a:r>
          <a:r>
            <a:rPr kumimoji="1" lang="ja-JP" altLang="en-US" sz="1150">
              <a:latin typeface="ＭＳ Ｐゴシック" panose="020B0600070205080204" pitchFamily="50" charset="-128"/>
              <a:ea typeface="ＭＳ Ｐゴシック" panose="020B0600070205080204" pitchFamily="50" charset="-128"/>
            </a:rPr>
            <a:t>円となっている。障害児自立支援給付事業、障害児通所等給付事業に係る経経常経費も増額となっており、依然として、全国、類似団体及び県のいずれの平均を上回っている。今後も子育て支援施策等の実施に伴い扶助費の増加が見込まれることから、資格審査等の適正化や事業の精査を図り、費用の抑制に努め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また、補助費等は住民一人当たり</a:t>
          </a:r>
          <a:r>
            <a:rPr kumimoji="1" lang="en-US" altLang="ja-JP" sz="1150">
              <a:latin typeface="ＭＳ Ｐゴシック" panose="020B0600070205080204" pitchFamily="50" charset="-128"/>
              <a:ea typeface="ＭＳ Ｐゴシック" panose="020B0600070205080204" pitchFamily="50" charset="-128"/>
            </a:rPr>
            <a:t>119,470</a:t>
          </a:r>
          <a:r>
            <a:rPr kumimoji="1" lang="ja-JP" altLang="en-US" sz="1150">
              <a:latin typeface="ＭＳ Ｐゴシック" panose="020B0600070205080204" pitchFamily="50" charset="-128"/>
              <a:ea typeface="ＭＳ Ｐゴシック" panose="020B0600070205080204" pitchFamily="50" charset="-128"/>
            </a:rPr>
            <a:t>円となっており、前年度比約</a:t>
          </a:r>
          <a:r>
            <a:rPr kumimoji="1" lang="en-US" altLang="ja-JP" sz="1150">
              <a:latin typeface="ＭＳ Ｐゴシック" panose="020B0600070205080204" pitchFamily="50" charset="-128"/>
              <a:ea typeface="ＭＳ Ｐゴシック" panose="020B0600070205080204" pitchFamily="50" charset="-128"/>
            </a:rPr>
            <a:t>9.5</a:t>
          </a:r>
          <a:r>
            <a:rPr kumimoji="1" lang="ja-JP" altLang="en-US" sz="1150">
              <a:latin typeface="ＭＳ Ｐゴシック" panose="020B0600070205080204" pitchFamily="50" charset="-128"/>
              <a:ea typeface="ＭＳ Ｐゴシック" panose="020B0600070205080204" pitchFamily="50" charset="-128"/>
            </a:rPr>
            <a:t>％増となっている。これは、病院事業会計繰出金及び十和田地域広域事務組合負担金の増加が要因となっている。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その他、普通建設事業費は住民一人当たり</a:t>
          </a:r>
          <a:r>
            <a:rPr kumimoji="1" lang="en-US" altLang="ja-JP" sz="1150">
              <a:latin typeface="ＭＳ Ｐゴシック" panose="020B0600070205080204" pitchFamily="50" charset="-128"/>
              <a:ea typeface="ＭＳ Ｐゴシック" panose="020B0600070205080204" pitchFamily="50" charset="-128"/>
            </a:rPr>
            <a:t>68,868</a:t>
          </a:r>
          <a:r>
            <a:rPr kumimoji="1" lang="ja-JP" altLang="en-US" sz="1150">
              <a:latin typeface="ＭＳ Ｐゴシック" panose="020B0600070205080204" pitchFamily="50" charset="-128"/>
              <a:ea typeface="ＭＳ Ｐゴシック" panose="020B0600070205080204" pitchFamily="50" charset="-128"/>
            </a:rPr>
            <a:t>円となっており、前年度比約</a:t>
          </a:r>
          <a:r>
            <a:rPr kumimoji="1" lang="en-US" altLang="ja-JP" sz="1150">
              <a:latin typeface="ＭＳ Ｐゴシック" panose="020B0600070205080204" pitchFamily="50" charset="-128"/>
              <a:ea typeface="ＭＳ Ｐゴシック" panose="020B0600070205080204" pitchFamily="50" charset="-128"/>
            </a:rPr>
            <a:t>38.1</a:t>
          </a:r>
          <a:r>
            <a:rPr kumimoji="1" lang="ja-JP" altLang="en-US" sz="1150">
              <a:latin typeface="ＭＳ Ｐゴシック" panose="020B0600070205080204" pitchFamily="50" charset="-128"/>
              <a:ea typeface="ＭＳ Ｐゴシック" panose="020B0600070205080204" pitchFamily="50" charset="-128"/>
            </a:rPr>
            <a:t>％減となっている。これは、補助・単独事業ともに大規模建設等事業費に係る経費の大幅な減少による。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58,328
57,901
725.65
37,384,312
35,818,143
1,480,802
18,522,841
32,968,989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164846</xdr:rowOff>
    </xdr:from>
    <xdr:to>
      <xdr:col>24</xdr:col>
      <xdr:colOff>63500</xdr:colOff>
      <xdr:row>35</xdr:row>
      <xdr:rowOff>84836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414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84836</xdr:rowOff>
    </xdr:from>
    <xdr:to>
      <xdr:col>19</xdr:col>
      <xdr:colOff>177800</xdr:colOff>
      <xdr:row>35</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558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105029</xdr:rowOff>
    </xdr:from>
    <xdr:to>
      <xdr:col>15</xdr:col>
      <xdr:colOff>50800</xdr:colOff>
      <xdr:row>35</xdr:row>
      <xdr:rowOff>143129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577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65786</xdr:rowOff>
    </xdr:from>
    <xdr:to>
      <xdr:col>10</xdr:col>
      <xdr:colOff>114300</xdr:colOff>
      <xdr:row>35</xdr:row>
      <xdr:rowOff>143129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6536"/>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114046</xdr:rowOff>
    </xdr:from>
    <xdr:to>
      <xdr:col>24</xdr:col>
      <xdr:colOff>114300</xdr:colOff>
      <xdr:row>35</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136923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34036</xdr:rowOff>
    </xdr:from>
    <xdr:to>
      <xdr:col>20</xdr:col>
      <xdr:colOff>38100</xdr:colOff>
      <xdr:row>35</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152163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54229</xdr:rowOff>
    </xdr:from>
    <xdr:to>
      <xdr:col>15</xdr:col>
      <xdr:colOff>101600</xdr:colOff>
      <xdr:row>35</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92329</xdr:rowOff>
    </xdr:from>
    <xdr:to>
      <xdr:col>10</xdr:col>
      <xdr:colOff>165100</xdr:colOff>
      <xdr:row>36</xdr:row>
      <xdr:rowOff>22479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14986</xdr:rowOff>
    </xdr:from>
    <xdr:to>
      <xdr:col>6</xdr:col>
      <xdr:colOff>38100</xdr:colOff>
      <xdr:row>35</xdr:row>
      <xdr:rowOff>116586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133113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44781</xdr:rowOff>
    </xdr:from>
    <xdr:to>
      <xdr:col>24</xdr:col>
      <xdr:colOff>63500</xdr:colOff>
      <xdr:row>57</xdr:row>
      <xdr:rowOff>81562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7431"/>
          <a:ext cx="8382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81562</xdr:rowOff>
    </xdr:from>
    <xdr:to>
      <xdr:col>19</xdr:col>
      <xdr:colOff>177800</xdr:colOff>
      <xdr:row>57</xdr:row>
      <xdr:rowOff>93939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54212"/>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44570</xdr:rowOff>
    </xdr:from>
    <xdr:to>
      <xdr:col>15</xdr:col>
      <xdr:colOff>50800</xdr:colOff>
      <xdr:row>57</xdr:row>
      <xdr:rowOff>93939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02870"/>
          <a:ext cx="889000" cy="56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44570</xdr:rowOff>
    </xdr:from>
    <xdr:to>
      <xdr:col>10</xdr:col>
      <xdr:colOff>114300</xdr:colOff>
      <xdr:row>56</xdr:row>
      <xdr:rowOff>65414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02870"/>
          <a:ext cx="889000" cy="36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165431</xdr:rowOff>
    </xdr:from>
    <xdr:to>
      <xdr:col>24</xdr:col>
      <xdr:colOff>114300</xdr:colOff>
      <xdr:row>57</xdr:row>
      <xdr:rowOff>95581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80358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30762</xdr:rowOff>
    </xdr:from>
    <xdr:to>
      <xdr:col>20</xdr:col>
      <xdr:colOff>38100</xdr:colOff>
      <xdr:row>57</xdr:row>
      <xdr:rowOff>132362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123489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43139</xdr:rowOff>
    </xdr:from>
    <xdr:to>
      <xdr:col>15</xdr:col>
      <xdr:colOff>101600</xdr:colOff>
      <xdr:row>57</xdr:row>
      <xdr:rowOff>144739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135866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165220</xdr:rowOff>
    </xdr:from>
    <xdr:to>
      <xdr:col>10</xdr:col>
      <xdr:colOff>165100</xdr:colOff>
      <xdr:row>54</xdr:row>
      <xdr:rowOff>95370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86497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14614</xdr:rowOff>
    </xdr:from>
    <xdr:to>
      <xdr:col>6</xdr:col>
      <xdr:colOff>38100</xdr:colOff>
      <xdr:row>56</xdr:row>
      <xdr:rowOff>116214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132741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105835</xdr:rowOff>
    </xdr:from>
    <xdr:to>
      <xdr:col>24</xdr:col>
      <xdr:colOff>63500</xdr:colOff>
      <xdr:row>75</xdr:row>
      <xdr:rowOff>30168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1685"/>
          <a:ext cx="838200" cy="26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150999</xdr:rowOff>
    </xdr:from>
    <xdr:to>
      <xdr:col>19</xdr:col>
      <xdr:colOff>177800</xdr:colOff>
      <xdr:row>75</xdr:row>
      <xdr:rowOff>30168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6684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150999</xdr:rowOff>
    </xdr:from>
    <xdr:to>
      <xdr:col>15</xdr:col>
      <xdr:colOff>50800</xdr:colOff>
      <xdr:row>76</xdr:row>
      <xdr:rowOff>91301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66849"/>
          <a:ext cx="889000" cy="4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91301</xdr:rowOff>
    </xdr:from>
    <xdr:to>
      <xdr:col>10</xdr:col>
      <xdr:colOff>114300</xdr:colOff>
      <xdr:row>77</xdr:row>
      <xdr:rowOff>31181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1501"/>
          <a:ext cx="889000" cy="1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55035</xdr:rowOff>
    </xdr:from>
    <xdr:to>
      <xdr:col>24</xdr:col>
      <xdr:colOff>114300</xdr:colOff>
      <xdr:row>73</xdr:row>
      <xdr:rowOff>156635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77912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150818</xdr:rowOff>
    </xdr:from>
    <xdr:to>
      <xdr:col>20</xdr:col>
      <xdr:colOff>38100</xdr:colOff>
      <xdr:row>75</xdr:row>
      <xdr:rowOff>80968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97495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100199</xdr:rowOff>
    </xdr:from>
    <xdr:to>
      <xdr:col>15</xdr:col>
      <xdr:colOff>101600</xdr:colOff>
      <xdr:row>74</xdr:row>
      <xdr:rowOff>30349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1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46876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9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40501</xdr:rowOff>
    </xdr:from>
    <xdr:to>
      <xdr:col>10</xdr:col>
      <xdr:colOff>165100</xdr:colOff>
      <xdr:row>76</xdr:row>
      <xdr:rowOff>142101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158629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151831</xdr:rowOff>
    </xdr:from>
    <xdr:to>
      <xdr:col>6</xdr:col>
      <xdr:colOff>38100</xdr:colOff>
      <xdr:row>77</xdr:row>
      <xdr:rowOff>81981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77882</xdr:rowOff>
    </xdr:from>
    <xdr:to>
      <xdr:col>24</xdr:col>
      <xdr:colOff>63500</xdr:colOff>
      <xdr:row>95</xdr:row>
      <xdr:rowOff>45822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94182"/>
          <a:ext cx="838200" cy="1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155397</xdr:rowOff>
    </xdr:from>
    <xdr:to>
      <xdr:col>19</xdr:col>
      <xdr:colOff>177800</xdr:colOff>
      <xdr:row>95</xdr:row>
      <xdr:rowOff>45822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00247"/>
          <a:ext cx="889000" cy="2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155397</xdr:rowOff>
    </xdr:from>
    <xdr:to>
      <xdr:col>15</xdr:col>
      <xdr:colOff>50800</xdr:colOff>
      <xdr:row>95</xdr:row>
      <xdr:rowOff>146883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00247"/>
          <a:ext cx="889000" cy="3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146883</xdr:rowOff>
    </xdr:from>
    <xdr:to>
      <xdr:col>10</xdr:col>
      <xdr:colOff>114300</xdr:colOff>
      <xdr:row>96</xdr:row>
      <xdr:rowOff>2445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34633"/>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27082</xdr:rowOff>
    </xdr:from>
    <xdr:to>
      <xdr:col>24</xdr:col>
      <xdr:colOff>114300</xdr:colOff>
      <xdr:row>94</xdr:row>
      <xdr:rowOff>128682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49959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166472</xdr:rowOff>
    </xdr:from>
    <xdr:to>
      <xdr:col>20</xdr:col>
      <xdr:colOff>38100</xdr:colOff>
      <xdr:row>95</xdr:row>
      <xdr:rowOff>96622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113149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104597</xdr:rowOff>
    </xdr:from>
    <xdr:to>
      <xdr:col>15</xdr:col>
      <xdr:colOff>101600</xdr:colOff>
      <xdr:row>94</xdr:row>
      <xdr:rowOff>34747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51274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96083</xdr:rowOff>
    </xdr:from>
    <xdr:to>
      <xdr:col>10</xdr:col>
      <xdr:colOff>165100</xdr:colOff>
      <xdr:row>96</xdr:row>
      <xdr:rowOff>26233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42760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123095</xdr:rowOff>
    </xdr:from>
    <xdr:to>
      <xdr:col>6</xdr:col>
      <xdr:colOff>38100</xdr:colOff>
      <xdr:row>96</xdr:row>
      <xdr:rowOff>53245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69772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151892</xdr:rowOff>
    </xdr:from>
    <xdr:to>
      <xdr:col>55</xdr:col>
      <xdr:colOff>0</xdr:colOff>
      <xdr:row>37</xdr:row>
      <xdr:rowOff>165608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9554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165608</xdr:rowOff>
    </xdr:from>
    <xdr:to>
      <xdr:col>50</xdr:col>
      <xdr:colOff>114300</xdr:colOff>
      <xdr:row>38</xdr:row>
      <xdr:rowOff>26924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09258"/>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26924</xdr:rowOff>
    </xdr:from>
    <xdr:to>
      <xdr:col>45</xdr:col>
      <xdr:colOff>177800</xdr:colOff>
      <xdr:row>38</xdr:row>
      <xdr:rowOff>38354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420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165227</xdr:rowOff>
    </xdr:from>
    <xdr:to>
      <xdr:col>41</xdr:col>
      <xdr:colOff>50800</xdr:colOff>
      <xdr:row>38</xdr:row>
      <xdr:rowOff>38354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0887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101092</xdr:rowOff>
    </xdr:from>
    <xdr:to>
      <xdr:col>55</xdr:col>
      <xdr:colOff>50800</xdr:colOff>
      <xdr:row>38</xdr:row>
      <xdr:rowOff>31242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79519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114808</xdr:rowOff>
    </xdr:from>
    <xdr:to>
      <xdr:col>50</xdr:col>
      <xdr:colOff>165100</xdr:colOff>
      <xdr:row>38</xdr:row>
      <xdr:rowOff>44958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36085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5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147574</xdr:rowOff>
    </xdr:from>
    <xdr:to>
      <xdr:col>46</xdr:col>
      <xdr:colOff>38100</xdr:colOff>
      <xdr:row>38</xdr:row>
      <xdr:rowOff>77724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68851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8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159004</xdr:rowOff>
    </xdr:from>
    <xdr:to>
      <xdr:col>41</xdr:col>
      <xdr:colOff>101600</xdr:colOff>
      <xdr:row>38</xdr:row>
      <xdr:rowOff>89154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80281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114427</xdr:rowOff>
    </xdr:from>
    <xdr:to>
      <xdr:col>36</xdr:col>
      <xdr:colOff>165100</xdr:colOff>
      <xdr:row>38</xdr:row>
      <xdr:rowOff>44577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35704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162579</xdr:rowOff>
    </xdr:from>
    <xdr:to>
      <xdr:col>55</xdr:col>
      <xdr:colOff>0</xdr:colOff>
      <xdr:row>55</xdr:row>
      <xdr:rowOff>77978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249429"/>
          <a:ext cx="838200" cy="2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162579</xdr:rowOff>
    </xdr:from>
    <xdr:to>
      <xdr:col>50</xdr:col>
      <xdr:colOff>114300</xdr:colOff>
      <xdr:row>56</xdr:row>
      <xdr:rowOff>127546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249429"/>
          <a:ext cx="889000" cy="47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83255</xdr:rowOff>
    </xdr:from>
    <xdr:to>
      <xdr:col>45</xdr:col>
      <xdr:colOff>177800</xdr:colOff>
      <xdr:row>56</xdr:row>
      <xdr:rowOff>127546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84455"/>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83255</xdr:rowOff>
    </xdr:from>
    <xdr:to>
      <xdr:col>41</xdr:col>
      <xdr:colOff>50800</xdr:colOff>
      <xdr:row>57</xdr:row>
      <xdr:rowOff>19838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84455"/>
          <a:ext cx="889000" cy="10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27178</xdr:rowOff>
    </xdr:from>
    <xdr:to>
      <xdr:col>55</xdr:col>
      <xdr:colOff>50800</xdr:colOff>
      <xdr:row>55</xdr:row>
      <xdr:rowOff>128778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50055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111779</xdr:rowOff>
    </xdr:from>
    <xdr:to>
      <xdr:col>50</xdr:col>
      <xdr:colOff>165100</xdr:colOff>
      <xdr:row>54</xdr:row>
      <xdr:rowOff>41929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1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58456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76746</xdr:rowOff>
    </xdr:from>
    <xdr:to>
      <xdr:col>46</xdr:col>
      <xdr:colOff>38100</xdr:colOff>
      <xdr:row>57</xdr:row>
      <xdr:rowOff>6896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7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169473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32455</xdr:rowOff>
    </xdr:from>
    <xdr:to>
      <xdr:col>41</xdr:col>
      <xdr:colOff>101600</xdr:colOff>
      <xdr:row>56</xdr:row>
      <xdr:rowOff>134055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150582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140488</xdr:rowOff>
    </xdr:from>
    <xdr:to>
      <xdr:col>36</xdr:col>
      <xdr:colOff>165100</xdr:colOff>
      <xdr:row>57</xdr:row>
      <xdr:rowOff>70638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61765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18804</xdr:rowOff>
    </xdr:from>
    <xdr:to>
      <xdr:col>55</xdr:col>
      <xdr:colOff>0</xdr:colOff>
      <xdr:row>74</xdr:row>
      <xdr:rowOff>54661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363204"/>
          <a:ext cx="838200" cy="3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9758</xdr:rowOff>
    </xdr:from>
    <xdr:to>
      <xdr:col>50</xdr:col>
      <xdr:colOff>114300</xdr:colOff>
      <xdr:row>72</xdr:row>
      <xdr:rowOff>18804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354158"/>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9758</xdr:rowOff>
    </xdr:from>
    <xdr:to>
      <xdr:col>45</xdr:col>
      <xdr:colOff>177800</xdr:colOff>
      <xdr:row>74</xdr:row>
      <xdr:rowOff>98911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354158"/>
          <a:ext cx="889000" cy="4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98911</xdr:rowOff>
    </xdr:from>
    <xdr:to>
      <xdr:col>41</xdr:col>
      <xdr:colOff>50800</xdr:colOff>
      <xdr:row>75</xdr:row>
      <xdr:rowOff>127519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86211"/>
          <a:ext cx="889000" cy="2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3861</xdr:rowOff>
    </xdr:from>
    <xdr:to>
      <xdr:col>55</xdr:col>
      <xdr:colOff>50800</xdr:colOff>
      <xdr:row>74</xdr:row>
      <xdr:rowOff>105461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26738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139454</xdr:rowOff>
    </xdr:from>
    <xdr:to>
      <xdr:col>50</xdr:col>
      <xdr:colOff>165100</xdr:colOff>
      <xdr:row>72</xdr:row>
      <xdr:rowOff>69604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3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86131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0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130408</xdr:rowOff>
    </xdr:from>
    <xdr:to>
      <xdr:col>46</xdr:col>
      <xdr:colOff>38100</xdr:colOff>
      <xdr:row>72</xdr:row>
      <xdr:rowOff>60558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3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77085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0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48111</xdr:rowOff>
    </xdr:from>
    <xdr:to>
      <xdr:col>41</xdr:col>
      <xdr:colOff>101600</xdr:colOff>
      <xdr:row>74</xdr:row>
      <xdr:rowOff>149711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166238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1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76719</xdr:rowOff>
    </xdr:from>
    <xdr:to>
      <xdr:col>36</xdr:col>
      <xdr:colOff>165100</xdr:colOff>
      <xdr:row>76</xdr:row>
      <xdr:rowOff>6868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35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1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115697</xdr:rowOff>
    </xdr:from>
    <xdr:to>
      <xdr:col>55</xdr:col>
      <xdr:colOff>0</xdr:colOff>
      <xdr:row>95</xdr:row>
      <xdr:rowOff>128860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03447"/>
          <a:ext cx="8382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115697</xdr:rowOff>
    </xdr:from>
    <xdr:to>
      <xdr:col>50</xdr:col>
      <xdr:colOff>114300</xdr:colOff>
      <xdr:row>96</xdr:row>
      <xdr:rowOff>37306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03447"/>
          <a:ext cx="889000" cy="9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37306</xdr:rowOff>
    </xdr:from>
    <xdr:to>
      <xdr:col>45</xdr:col>
      <xdr:colOff>177800</xdr:colOff>
      <xdr:row>96</xdr:row>
      <xdr:rowOff>70034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96506"/>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70034</xdr:rowOff>
    </xdr:from>
    <xdr:to>
      <xdr:col>41</xdr:col>
      <xdr:colOff>50800</xdr:colOff>
      <xdr:row>96</xdr:row>
      <xdr:rowOff>158350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29234"/>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78060</xdr:rowOff>
    </xdr:from>
    <xdr:to>
      <xdr:col>55</xdr:col>
      <xdr:colOff>50800</xdr:colOff>
      <xdr:row>96</xdr:row>
      <xdr:rowOff>8210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56487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4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64897</xdr:rowOff>
    </xdr:from>
    <xdr:to>
      <xdr:col>50</xdr:col>
      <xdr:colOff>165100</xdr:colOff>
      <xdr:row>95</xdr:row>
      <xdr:rowOff>166497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157624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157956</xdr:rowOff>
    </xdr:from>
    <xdr:to>
      <xdr:col>46</xdr:col>
      <xdr:colOff>38100</xdr:colOff>
      <xdr:row>96</xdr:row>
      <xdr:rowOff>88106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79233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3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19234</xdr:rowOff>
    </xdr:from>
    <xdr:to>
      <xdr:col>41</xdr:col>
      <xdr:colOff>101600</xdr:colOff>
      <xdr:row>96</xdr:row>
      <xdr:rowOff>120834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111961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107550</xdr:rowOff>
    </xdr:from>
    <xdr:to>
      <xdr:col>36</xdr:col>
      <xdr:colOff>165100</xdr:colOff>
      <xdr:row>97</xdr:row>
      <xdr:rowOff>37700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28827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54737</xdr:rowOff>
    </xdr:from>
    <xdr:to>
      <xdr:col>85</xdr:col>
      <xdr:colOff>127000</xdr:colOff>
      <xdr:row>35</xdr:row>
      <xdr:rowOff>112878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055487"/>
          <a:ext cx="8382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112878</xdr:rowOff>
    </xdr:from>
    <xdr:to>
      <xdr:col>81</xdr:col>
      <xdr:colOff>50800</xdr:colOff>
      <xdr:row>36</xdr:row>
      <xdr:rowOff>28105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13628"/>
          <a:ext cx="8890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32868</xdr:rowOff>
    </xdr:from>
    <xdr:to>
      <xdr:col>76</xdr:col>
      <xdr:colOff>114300</xdr:colOff>
      <xdr:row>36</xdr:row>
      <xdr:rowOff>28105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519268"/>
          <a:ext cx="889000" cy="68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32868</xdr:rowOff>
    </xdr:from>
    <xdr:to>
      <xdr:col>71</xdr:col>
      <xdr:colOff>177800</xdr:colOff>
      <xdr:row>36</xdr:row>
      <xdr:rowOff>23800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519268"/>
          <a:ext cx="889000" cy="6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3937</xdr:rowOff>
    </xdr:from>
    <xdr:to>
      <xdr:col>85</xdr:col>
      <xdr:colOff>177800</xdr:colOff>
      <xdr:row>35</xdr:row>
      <xdr:rowOff>105537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26814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62078</xdr:rowOff>
    </xdr:from>
    <xdr:to>
      <xdr:col>81</xdr:col>
      <xdr:colOff>101600</xdr:colOff>
      <xdr:row>35</xdr:row>
      <xdr:rowOff>163678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148755</xdr:rowOff>
    </xdr:from>
    <xdr:to>
      <xdr:col>76</xdr:col>
      <xdr:colOff>165100</xdr:colOff>
      <xdr:row>36</xdr:row>
      <xdr:rowOff>78905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95432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2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153518</xdr:rowOff>
    </xdr:from>
    <xdr:to>
      <xdr:col>72</xdr:col>
      <xdr:colOff>38100</xdr:colOff>
      <xdr:row>32</xdr:row>
      <xdr:rowOff>83668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46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100195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2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144450</xdr:rowOff>
    </xdr:from>
    <xdr:to>
      <xdr:col>67</xdr:col>
      <xdr:colOff>101600</xdr:colOff>
      <xdr:row>36</xdr:row>
      <xdr:rowOff>74600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91127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66415</xdr:rowOff>
    </xdr:from>
    <xdr:to>
      <xdr:col>85</xdr:col>
      <xdr:colOff>127000</xdr:colOff>
      <xdr:row>56</xdr:row>
      <xdr:rowOff>134995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24715"/>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66415</xdr:rowOff>
    </xdr:from>
    <xdr:to>
      <xdr:col>81</xdr:col>
      <xdr:colOff>50800</xdr:colOff>
      <xdr:row>55</xdr:row>
      <xdr:rowOff>120688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24715"/>
          <a:ext cx="889000" cy="2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40030</xdr:rowOff>
    </xdr:from>
    <xdr:to>
      <xdr:col>76</xdr:col>
      <xdr:colOff>114300</xdr:colOff>
      <xdr:row>55</xdr:row>
      <xdr:rowOff>120688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783980"/>
          <a:ext cx="889000" cy="7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40030</xdr:rowOff>
    </xdr:from>
    <xdr:to>
      <xdr:col>71</xdr:col>
      <xdr:colOff>177800</xdr:colOff>
      <xdr:row>55</xdr:row>
      <xdr:rowOff>127279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783980"/>
          <a:ext cx="889000" cy="77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84195</xdr:rowOff>
    </xdr:from>
    <xdr:to>
      <xdr:col>85</xdr:col>
      <xdr:colOff>177800</xdr:colOff>
      <xdr:row>57</xdr:row>
      <xdr:rowOff>14345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62622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6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15615</xdr:rowOff>
    </xdr:from>
    <xdr:to>
      <xdr:col>81</xdr:col>
      <xdr:colOff>101600</xdr:colOff>
      <xdr:row>54</xdr:row>
      <xdr:rowOff>117215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7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133742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69888</xdr:rowOff>
    </xdr:from>
    <xdr:to>
      <xdr:col>76</xdr:col>
      <xdr:colOff>165100</xdr:colOff>
      <xdr:row>56</xdr:row>
      <xdr:rowOff>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160680</xdr:rowOff>
    </xdr:from>
    <xdr:to>
      <xdr:col>72</xdr:col>
      <xdr:colOff>38100</xdr:colOff>
      <xdr:row>51</xdr:row>
      <xdr:rowOff>90830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7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107357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50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76479</xdr:rowOff>
    </xdr:from>
    <xdr:to>
      <xdr:col>67</xdr:col>
      <xdr:colOff>101600</xdr:colOff>
      <xdr:row>56</xdr:row>
      <xdr:rowOff>6629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23156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28753</xdr:rowOff>
    </xdr:from>
    <xdr:to>
      <xdr:col>85</xdr:col>
      <xdr:colOff>127000</xdr:colOff>
      <xdr:row>79</xdr:row>
      <xdr:rowOff>4293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01853"/>
          <a:ext cx="8382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4293</xdr:rowOff>
    </xdr:from>
    <xdr:to>
      <xdr:col>81</xdr:col>
      <xdr:colOff>50800</xdr:colOff>
      <xdr:row>79</xdr:row>
      <xdr:rowOff>44374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4884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32677</xdr:rowOff>
    </xdr:from>
    <xdr:to>
      <xdr:col>76</xdr:col>
      <xdr:colOff>114300</xdr:colOff>
      <xdr:row>79</xdr:row>
      <xdr:rowOff>44374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7227"/>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32677</xdr:rowOff>
    </xdr:from>
    <xdr:to>
      <xdr:col>71</xdr:col>
      <xdr:colOff>177800</xdr:colOff>
      <xdr:row>79</xdr:row>
      <xdr:rowOff>36068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77227"/>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149403</xdr:rowOff>
    </xdr:from>
    <xdr:to>
      <xdr:col>85</xdr:col>
      <xdr:colOff>177800</xdr:colOff>
      <xdr:row>78</xdr:row>
      <xdr:rowOff>79553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124943</xdr:rowOff>
    </xdr:from>
    <xdr:to>
      <xdr:col>81</xdr:col>
      <xdr:colOff>101600</xdr:colOff>
      <xdr:row>79</xdr:row>
      <xdr:rowOff>55093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46220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165024</xdr:rowOff>
    </xdr:from>
    <xdr:to>
      <xdr:col>76</xdr:col>
      <xdr:colOff>165100</xdr:colOff>
      <xdr:row>79</xdr:row>
      <xdr:rowOff>95174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86301</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153327</xdr:rowOff>
    </xdr:from>
    <xdr:to>
      <xdr:col>72</xdr:col>
      <xdr:colOff>38100</xdr:colOff>
      <xdr:row>79</xdr:row>
      <xdr:rowOff>83477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74604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19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156718</xdr:rowOff>
    </xdr:from>
    <xdr:to>
      <xdr:col>67</xdr:col>
      <xdr:colOff>101600</xdr:colOff>
      <xdr:row>79</xdr:row>
      <xdr:rowOff>86868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77995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22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86877</xdr:rowOff>
    </xdr:from>
    <xdr:to>
      <xdr:col>85</xdr:col>
      <xdr:colOff>127000</xdr:colOff>
      <xdr:row>96</xdr:row>
      <xdr:rowOff>130784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46077"/>
          <a:ext cx="838200" cy="4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130784</xdr:rowOff>
    </xdr:from>
    <xdr:to>
      <xdr:col>81</xdr:col>
      <xdr:colOff>50800</xdr:colOff>
      <xdr:row>97</xdr:row>
      <xdr:rowOff>25515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89984"/>
          <a:ext cx="8890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25515</xdr:rowOff>
    </xdr:from>
    <xdr:to>
      <xdr:col>76</xdr:col>
      <xdr:colOff>114300</xdr:colOff>
      <xdr:row>97</xdr:row>
      <xdr:rowOff>34789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56165"/>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12745</xdr:rowOff>
    </xdr:from>
    <xdr:to>
      <xdr:col>71</xdr:col>
      <xdr:colOff>177800</xdr:colOff>
      <xdr:row>97</xdr:row>
      <xdr:rowOff>34789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643395"/>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36077</xdr:rowOff>
    </xdr:from>
    <xdr:to>
      <xdr:col>85</xdr:col>
      <xdr:colOff>177800</xdr:colOff>
      <xdr:row>96</xdr:row>
      <xdr:rowOff>137677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14504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7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79984</xdr:rowOff>
    </xdr:from>
    <xdr:to>
      <xdr:col>81</xdr:col>
      <xdr:colOff>101600</xdr:colOff>
      <xdr:row>97</xdr:row>
      <xdr:rowOff>10134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3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146165</xdr:rowOff>
    </xdr:from>
    <xdr:to>
      <xdr:col>76</xdr:col>
      <xdr:colOff>165100</xdr:colOff>
      <xdr:row>97</xdr:row>
      <xdr:rowOff>76315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67442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155439</xdr:rowOff>
    </xdr:from>
    <xdr:to>
      <xdr:col>72</xdr:col>
      <xdr:colOff>38100</xdr:colOff>
      <xdr:row>97</xdr:row>
      <xdr:rowOff>85589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76716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133395</xdr:rowOff>
    </xdr:from>
    <xdr:to>
      <xdr:col>67</xdr:col>
      <xdr:colOff>101600</xdr:colOff>
      <xdr:row>97</xdr:row>
      <xdr:rowOff>63545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54672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■前年度に比べて大きく減少した項目</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・商工費：前年度比約</a:t>
          </a:r>
          <a:r>
            <a:rPr kumimoji="1" lang="en-US" altLang="ja-JP" sz="1150">
              <a:latin typeface="ＭＳ Ｐゴシック" panose="020B0600070205080204" pitchFamily="50" charset="-128"/>
              <a:ea typeface="ＭＳ Ｐゴシック" panose="020B0600070205080204" pitchFamily="50" charset="-128"/>
            </a:rPr>
            <a:t>29.6</a:t>
          </a:r>
          <a:r>
            <a:rPr kumimoji="1" lang="ja-JP" altLang="en-US" sz="1150">
              <a:latin typeface="ＭＳ Ｐゴシック" panose="020B0600070205080204" pitchFamily="50" charset="-128"/>
              <a:ea typeface="ＭＳ Ｐゴシック" panose="020B0600070205080204" pitchFamily="50" charset="-128"/>
            </a:rPr>
            <a:t>％減の住民一人当たり</a:t>
          </a:r>
          <a:r>
            <a:rPr kumimoji="1" lang="en-US" altLang="ja-JP" sz="1150">
              <a:latin typeface="ＭＳ Ｐゴシック" panose="020B0600070205080204" pitchFamily="50" charset="-128"/>
              <a:ea typeface="ＭＳ Ｐゴシック" panose="020B0600070205080204" pitchFamily="50" charset="-128"/>
            </a:rPr>
            <a:t>27,604</a:t>
          </a:r>
          <a:r>
            <a:rPr kumimoji="1" lang="ja-JP" altLang="en-US" sz="1150">
              <a:latin typeface="ＭＳ Ｐゴシック" panose="020B0600070205080204" pitchFamily="50" charset="-128"/>
              <a:ea typeface="ＭＳ Ｐゴシック" panose="020B0600070205080204" pitchFamily="50" charset="-128"/>
            </a:rPr>
            <a:t>円となっている。地域交流センター整備事業費の皆減等による。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・農林水産業費：前年度比約</a:t>
          </a:r>
          <a:r>
            <a:rPr kumimoji="1" lang="en-US" altLang="ja-JP" sz="1150">
              <a:latin typeface="ＭＳ Ｐゴシック" panose="020B0600070205080204" pitchFamily="50" charset="-128"/>
              <a:ea typeface="ＭＳ Ｐゴシック" panose="020B0600070205080204" pitchFamily="50" charset="-128"/>
            </a:rPr>
            <a:t>28.4</a:t>
          </a:r>
          <a:r>
            <a:rPr kumimoji="1" lang="ja-JP" altLang="en-US" sz="1150">
              <a:latin typeface="ＭＳ Ｐゴシック" panose="020B0600070205080204" pitchFamily="50" charset="-128"/>
              <a:ea typeface="ＭＳ Ｐゴシック" panose="020B0600070205080204" pitchFamily="50" charset="-128"/>
            </a:rPr>
            <a:t>％減の住民一人当たり</a:t>
          </a:r>
          <a:r>
            <a:rPr kumimoji="1" lang="en-US" altLang="ja-JP" sz="1150">
              <a:latin typeface="ＭＳ Ｐゴシック" panose="020B0600070205080204" pitchFamily="50" charset="-128"/>
              <a:ea typeface="ＭＳ Ｐゴシック" panose="020B0600070205080204" pitchFamily="50" charset="-128"/>
            </a:rPr>
            <a:t>34,240</a:t>
          </a:r>
          <a:r>
            <a:rPr kumimoji="1" lang="ja-JP" altLang="en-US" sz="1150">
              <a:latin typeface="ＭＳ Ｐゴシック" panose="020B0600070205080204" pitchFamily="50" charset="-128"/>
              <a:ea typeface="ＭＳ Ｐゴシック" panose="020B0600070205080204" pitchFamily="50" charset="-128"/>
            </a:rPr>
            <a:t>円となっている。担い手経営総合支援事業費の皆減等による。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■前年度に比べて大きく増加した項目</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・災害復旧費：前年度比約</a:t>
          </a:r>
          <a:r>
            <a:rPr kumimoji="1" lang="en-US" altLang="ja-JP" sz="1150">
              <a:latin typeface="ＭＳ Ｐゴシック" panose="020B0600070205080204" pitchFamily="50" charset="-128"/>
              <a:ea typeface="ＭＳ Ｐゴシック" panose="020B0600070205080204" pitchFamily="50" charset="-128"/>
            </a:rPr>
            <a:t>366.0</a:t>
          </a:r>
          <a:r>
            <a:rPr kumimoji="1" lang="ja-JP" altLang="en-US" sz="1150">
              <a:latin typeface="ＭＳ Ｐゴシック" panose="020B0600070205080204" pitchFamily="50" charset="-128"/>
              <a:ea typeface="ＭＳ Ｐゴシック" panose="020B0600070205080204" pitchFamily="50" charset="-128"/>
            </a:rPr>
            <a:t>％増の住民一人当たり</a:t>
          </a:r>
          <a:r>
            <a:rPr kumimoji="1" lang="en-US" altLang="ja-JP" sz="1150">
              <a:latin typeface="ＭＳ Ｐゴシック" panose="020B0600070205080204" pitchFamily="50" charset="-128"/>
              <a:ea typeface="ＭＳ Ｐゴシック" panose="020B0600070205080204" pitchFamily="50" charset="-128"/>
            </a:rPr>
            <a:t>9,824</a:t>
          </a:r>
          <a:r>
            <a:rPr kumimoji="1" lang="ja-JP" altLang="en-US" sz="1150">
              <a:latin typeface="ＭＳ Ｐゴシック" panose="020B0600070205080204" pitchFamily="50" charset="-128"/>
              <a:ea typeface="ＭＳ Ｐゴシック" panose="020B0600070205080204" pitchFamily="50" charset="-128"/>
            </a:rPr>
            <a:t>円となっている。農林水産施設及び公共土木施設災害復旧事業費の増等による。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・総務費：前年度比約</a:t>
          </a:r>
          <a:r>
            <a:rPr kumimoji="1" lang="en-US" altLang="ja-JP" sz="1150">
              <a:latin typeface="ＭＳ Ｐゴシック" panose="020B0600070205080204" pitchFamily="50" charset="-128"/>
              <a:ea typeface="ＭＳ Ｐゴシック" panose="020B0600070205080204" pitchFamily="50" charset="-128"/>
            </a:rPr>
            <a:t>16.0</a:t>
          </a:r>
          <a:r>
            <a:rPr kumimoji="1" lang="ja-JP" altLang="en-US" sz="1150">
              <a:latin typeface="ＭＳ Ｐゴシック" panose="020B0600070205080204" pitchFamily="50" charset="-128"/>
              <a:ea typeface="ＭＳ Ｐゴシック" panose="020B0600070205080204" pitchFamily="50" charset="-128"/>
            </a:rPr>
            <a:t>％増の住民一人当たり</a:t>
          </a:r>
          <a:r>
            <a:rPr kumimoji="1" lang="en-US" altLang="ja-JP" sz="1150">
              <a:latin typeface="ＭＳ Ｐゴシック" panose="020B0600070205080204" pitchFamily="50" charset="-128"/>
              <a:ea typeface="ＭＳ Ｐゴシック" panose="020B0600070205080204" pitchFamily="50" charset="-128"/>
            </a:rPr>
            <a:t>58,261</a:t>
          </a:r>
          <a:r>
            <a:rPr kumimoji="1" lang="ja-JP" altLang="en-US" sz="1150">
              <a:latin typeface="ＭＳ Ｐゴシック" panose="020B0600070205080204" pitchFamily="50" charset="-128"/>
              <a:ea typeface="ＭＳ Ｐゴシック" panose="020B0600070205080204" pitchFamily="50" charset="-128"/>
            </a:rPr>
            <a:t>円となっている。特定目的基金の積立金の増等による。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実質単年度収支は、財政調整基金を約</a:t>
          </a:r>
          <a:r>
            <a:rPr kumimoji="1" lang="en-US" altLang="ja-JP" sz="1150">
              <a:latin typeface="ＭＳ ゴシック" pitchFamily="49" charset="-128"/>
              <a:ea typeface="ＭＳ ゴシック" pitchFamily="49" charset="-128"/>
            </a:rPr>
            <a:t>16.8</a:t>
          </a:r>
          <a:r>
            <a:rPr kumimoji="1" lang="ja-JP" altLang="en-US" sz="1150">
              <a:latin typeface="ＭＳ ゴシック" pitchFamily="49" charset="-128"/>
              <a:ea typeface="ＭＳ ゴシック" pitchFamily="49" charset="-128"/>
            </a:rPr>
            <a:t>億円取り崩す一方で、積立は例年通り予算ではなく決算剰余金から積み立てていることから、引き続きマイナスである。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財政調整基金残高は、必要最低水準の取崩に努めているが、今後も事務事業の見直し等を徹底し、健全な財政運営に努める。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令和５年度は病院事業会計で赤字となっている。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これは、新型コロナウイルス感染症の５類移行に伴い、同感染症関連の補助金が大幅に減収したことにより収入が減少したこと、時間外勤務手当、患者数の増加による材料費、労務単価上昇に伴う委託料等が増加したことにより支出が増加が要因である。</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引き続き、入院患者数の増加による収入確保や費用削減に向けた取組を推進し、赤字解消に努めていく。</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病院事業会計以外の会計では黒字であったため、連結実質赤字は発生していない。</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今後も連結ベースでの黒字を維持するよう、引き続き健全な財政運営に努める。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E35" sqref="E35:S35"/>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37384312</v>
      </c>
      <c r="BO4" s="384"/>
      <c r="BP4" s="384"/>
      <c r="BQ4" s="384"/>
      <c r="BR4" s="384"/>
      <c r="BS4" s="384"/>
      <c r="BT4" s="384"/>
      <c r="BU4" s="385"/>
      <c r="BV4" s="383">
        <v>38375391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v>
      </c>
      <c r="CU4" s="390"/>
      <c r="CV4" s="390"/>
      <c r="CW4" s="390"/>
      <c r="CX4" s="390"/>
      <c r="CY4" s="390"/>
      <c r="CZ4" s="390"/>
      <c r="DA4" s="391"/>
      <c r="DB4" s="389">
        <v>8.5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35818143</v>
      </c>
      <c r="BO5" s="421"/>
      <c r="BP5" s="421"/>
      <c r="BQ5" s="421"/>
      <c r="BR5" s="421"/>
      <c r="BS5" s="421"/>
      <c r="BT5" s="421"/>
      <c r="BU5" s="422"/>
      <c r="BV5" s="420">
        <v>36452884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94.2</v>
      </c>
      <c r="CU5" s="418"/>
      <c r="CV5" s="418"/>
      <c r="CW5" s="418"/>
      <c r="CX5" s="418"/>
      <c r="CY5" s="418"/>
      <c r="CZ5" s="418"/>
      <c r="DA5" s="419"/>
      <c r="DB5" s="417">
        <v>91.3</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1566169</v>
      </c>
      <c r="BO6" s="421"/>
      <c r="BP6" s="421"/>
      <c r="BQ6" s="421"/>
      <c r="BR6" s="421"/>
      <c r="BS6" s="421"/>
      <c r="BT6" s="421"/>
      <c r="BU6" s="422"/>
      <c r="BV6" s="420">
        <v>1922507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94.7</v>
      </c>
      <c r="CU6" s="458"/>
      <c r="CV6" s="458"/>
      <c r="CW6" s="458"/>
      <c r="CX6" s="458"/>
      <c r="CY6" s="458"/>
      <c r="CZ6" s="458"/>
      <c r="DA6" s="459"/>
      <c r="DB6" s="457">
        <v>92.5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85367</v>
      </c>
      <c r="BO7" s="421"/>
      <c r="BP7" s="421"/>
      <c r="BQ7" s="421"/>
      <c r="BR7" s="421"/>
      <c r="BS7" s="421"/>
      <c r="BT7" s="421"/>
      <c r="BU7" s="422"/>
      <c r="BV7" s="420">
        <v>365642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18522841</v>
      </c>
      <c r="CU7" s="421"/>
      <c r="CV7" s="421"/>
      <c r="CW7" s="421"/>
      <c r="CX7" s="421"/>
      <c r="CY7" s="421"/>
      <c r="CZ7" s="421"/>
      <c r="DA7" s="422"/>
      <c r="DB7" s="420">
        <v>18294300</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1480802</v>
      </c>
      <c r="BO8" s="421"/>
      <c r="BP8" s="421"/>
      <c r="BQ8" s="421"/>
      <c r="BR8" s="421"/>
      <c r="BS8" s="421"/>
      <c r="BT8" s="421"/>
      <c r="BU8" s="422"/>
      <c r="BV8" s="420">
        <v>1556865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0.43</v>
      </c>
      <c r="CU8" s="461"/>
      <c r="CV8" s="461"/>
      <c r="CW8" s="461"/>
      <c r="CX8" s="461"/>
      <c r="CY8" s="461"/>
      <c r="CZ8" s="461"/>
      <c r="DA8" s="462"/>
      <c r="DB8" s="460">
        <v>0.44</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60378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-76063</v>
      </c>
      <c r="BO9" s="421"/>
      <c r="BP9" s="421"/>
      <c r="BQ9" s="421"/>
      <c r="BR9" s="421"/>
      <c r="BS9" s="421"/>
      <c r="BT9" s="421"/>
      <c r="BU9" s="422"/>
      <c r="BV9" s="420">
        <v>-547198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12.2</v>
      </c>
      <c r="CU9" s="418"/>
      <c r="CV9" s="418"/>
      <c r="CW9" s="418"/>
      <c r="CX9" s="418"/>
      <c r="CY9" s="418"/>
      <c r="CZ9" s="418"/>
      <c r="DA9" s="419"/>
      <c r="DB9" s="417">
        <v>12.2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63429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287</v>
      </c>
      <c r="BO10" s="421"/>
      <c r="BP10" s="421"/>
      <c r="BQ10" s="421"/>
      <c r="BR10" s="421"/>
      <c r="BS10" s="421"/>
      <c r="BT10" s="421"/>
      <c r="BU10" s="422"/>
      <c r="BV10" s="420">
        <v>1376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58328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1682689</v>
      </c>
      <c r="BO12" s="421"/>
      <c r="BP12" s="421"/>
      <c r="BQ12" s="421"/>
      <c r="BR12" s="421"/>
      <c r="BS12" s="421"/>
      <c r="BT12" s="421"/>
      <c r="BU12" s="422"/>
      <c r="BV12" s="420">
        <v>1079555</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57901</v>
      </c>
      <c r="S13" s="505"/>
      <c r="T13" s="505"/>
      <c r="U13" s="505"/>
      <c r="V13" s="506"/>
      <c r="W13" s="436" t="s">
        <v>131</v>
      </c>
      <c r="X13" s="437"/>
      <c r="Y13" s="437"/>
      <c r="Z13" s="437"/>
      <c r="AA13" s="437"/>
      <c r="AB13" s="427"/>
      <c r="AC13" s="471">
        <v>3422</v>
      </c>
      <c r="AD13" s="472"/>
      <c r="AE13" s="472"/>
      <c r="AF13" s="472"/>
      <c r="AG13" s="514"/>
      <c r="AH13" s="471">
        <v>3767</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-1758465</v>
      </c>
      <c r="BO13" s="421"/>
      <c r="BP13" s="421"/>
      <c r="BQ13" s="421"/>
      <c r="BR13" s="421"/>
      <c r="BS13" s="421"/>
      <c r="BT13" s="421"/>
      <c r="BU13" s="422"/>
      <c r="BV13" s="420">
        <v>-1625377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10.5</v>
      </c>
      <c r="CU13" s="418"/>
      <c r="CV13" s="418"/>
      <c r="CW13" s="418"/>
      <c r="CX13" s="418"/>
      <c r="CY13" s="418"/>
      <c r="CZ13" s="418"/>
      <c r="DA13" s="419"/>
      <c r="DB13" s="417">
        <v>8.6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59024</v>
      </c>
      <c r="S14" s="505"/>
      <c r="T14" s="505"/>
      <c r="U14" s="505"/>
      <c r="V14" s="506"/>
      <c r="W14" s="410"/>
      <c r="X14" s="411"/>
      <c r="Y14" s="411"/>
      <c r="Z14" s="411"/>
      <c r="AA14" s="411"/>
      <c r="AB14" s="400"/>
      <c r="AC14" s="507">
        <v>12</v>
      </c>
      <c r="AD14" s="508"/>
      <c r="AE14" s="508"/>
      <c r="AF14" s="508"/>
      <c r="AG14" s="509"/>
      <c r="AH14" s="507">
        <v>12.6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32.200000000000003</v>
      </c>
      <c r="CU14" s="519"/>
      <c r="CV14" s="519"/>
      <c r="CW14" s="519"/>
      <c r="CX14" s="519"/>
      <c r="CY14" s="519"/>
      <c r="CZ14" s="519"/>
      <c r="DA14" s="520"/>
      <c r="DB14" s="518">
        <v>29.6</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58674</v>
      </c>
      <c r="S15" s="505"/>
      <c r="T15" s="505"/>
      <c r="U15" s="505"/>
      <c r="V15" s="506"/>
      <c r="W15" s="436" t="s">
        <v>137</v>
      </c>
      <c r="X15" s="437"/>
      <c r="Y15" s="437"/>
      <c r="Z15" s="437"/>
      <c r="AA15" s="437"/>
      <c r="AB15" s="427"/>
      <c r="AC15" s="471">
        <v>6518</v>
      </c>
      <c r="AD15" s="472"/>
      <c r="AE15" s="472"/>
      <c r="AF15" s="472"/>
      <c r="AG15" s="514"/>
      <c r="AH15" s="471">
        <v>6821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7294884</v>
      </c>
      <c r="BO15" s="384"/>
      <c r="BP15" s="384"/>
      <c r="BQ15" s="384"/>
      <c r="BR15" s="384"/>
      <c r="BS15" s="384"/>
      <c r="BT15" s="384"/>
      <c r="BU15" s="385"/>
      <c r="BV15" s="383">
        <v>7188075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22.8</v>
      </c>
      <c r="AD16" s="508"/>
      <c r="AE16" s="508"/>
      <c r="AF16" s="508"/>
      <c r="AG16" s="509"/>
      <c r="AH16" s="507">
        <v>22.9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16566289</v>
      </c>
      <c r="BO16" s="421"/>
      <c r="BP16" s="421"/>
      <c r="BQ16" s="421"/>
      <c r="BR16" s="421"/>
      <c r="BS16" s="421"/>
      <c r="BT16" s="421"/>
      <c r="BU16" s="422"/>
      <c r="BV16" s="420">
        <v>16262785</v>
      </c>
      <c r="BW16" s="421"/>
      <c r="BX16" s="421"/>
      <c r="BY16" s="421"/>
      <c r="BZ16" s="421"/>
      <c r="CA16" s="421"/>
      <c r="CB16" s="421"/>
      <c r="CC16" s="422"/>
      <c r="CD16" s="188"/>
      <c r="CE16" s="534" t="s">
        <v>143</v>
      </c>
      <c r="CF16" s="534"/>
      <c r="CG16" s="534"/>
      <c r="CH16" s="534"/>
      <c r="CI16" s="534"/>
      <c r="CJ16" s="534"/>
      <c r="CK16" s="534"/>
      <c r="CL16" s="534"/>
      <c r="CM16" s="534"/>
      <c r="CN16" s="534"/>
      <c r="CO16" s="534"/>
      <c r="CP16" s="534"/>
      <c r="CQ16" s="534"/>
      <c r="CR16" s="534"/>
      <c r="CS16" s="535"/>
      <c r="CT16" s="417">
        <v>1.7</v>
      </c>
      <c r="CU16" s="418"/>
      <c r="CV16" s="418"/>
      <c r="CW16" s="418"/>
      <c r="CX16" s="418"/>
      <c r="CY16" s="418"/>
      <c r="CZ16" s="418"/>
      <c r="DA16" s="419"/>
      <c r="DB16" s="417" t="s">
        <v>122</v>
      </c>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144</v>
      </c>
      <c r="N17" s="532"/>
      <c r="O17" s="532"/>
      <c r="P17" s="532"/>
      <c r="Q17" s="533"/>
      <c r="R17" s="526" t="s">
        <v>145</v>
      </c>
      <c r="S17" s="527"/>
      <c r="T17" s="527"/>
      <c r="U17" s="527"/>
      <c r="V17" s="528"/>
      <c r="W17" s="436" t="s">
        <v>146</v>
      </c>
      <c r="X17" s="437"/>
      <c r="Y17" s="437"/>
      <c r="Z17" s="437"/>
      <c r="AA17" s="437"/>
      <c r="AB17" s="427"/>
      <c r="AC17" s="471">
        <v>18681</v>
      </c>
      <c r="AD17" s="472"/>
      <c r="AE17" s="472"/>
      <c r="AF17" s="472"/>
      <c r="AG17" s="514"/>
      <c r="AH17" s="471">
        <v>19263</v>
      </c>
      <c r="AI17" s="472"/>
      <c r="AJ17" s="472"/>
      <c r="AK17" s="472"/>
      <c r="AL17" s="473"/>
      <c r="AM17" s="449"/>
      <c r="AN17" s="450"/>
      <c r="AO17" s="450"/>
      <c r="AP17" s="450"/>
      <c r="AQ17" s="450"/>
      <c r="AR17" s="450"/>
      <c r="AS17" s="450"/>
      <c r="AT17" s="451"/>
      <c r="AU17" s="452"/>
      <c r="AV17" s="453"/>
      <c r="AW17" s="453"/>
      <c r="AX17" s="453"/>
      <c r="AY17" s="454" t="s">
        <v>147</v>
      </c>
      <c r="AZ17" s="455"/>
      <c r="BA17" s="455"/>
      <c r="BB17" s="455"/>
      <c r="BC17" s="455"/>
      <c r="BD17" s="455"/>
      <c r="BE17" s="455"/>
      <c r="BF17" s="455"/>
      <c r="BG17" s="455"/>
      <c r="BH17" s="455"/>
      <c r="BI17" s="455"/>
      <c r="BJ17" s="455"/>
      <c r="BK17" s="455"/>
      <c r="BL17" s="455"/>
      <c r="BM17" s="456"/>
      <c r="BN17" s="420">
        <v>9135907</v>
      </c>
      <c r="BO17" s="421"/>
      <c r="BP17" s="421"/>
      <c r="BQ17" s="421"/>
      <c r="BR17" s="421"/>
      <c r="BS17" s="421"/>
      <c r="BT17" s="421"/>
      <c r="BU17" s="422"/>
      <c r="BV17" s="420">
        <v>9007812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148</v>
      </c>
      <c r="C18" s="463"/>
      <c r="D18" s="463"/>
      <c r="E18" s="543"/>
      <c r="F18" s="543"/>
      <c r="G18" s="543"/>
      <c r="H18" s="543"/>
      <c r="I18" s="543"/>
      <c r="J18" s="543"/>
      <c r="K18" s="543"/>
      <c r="L18" s="544">
        <v>725.65</v>
      </c>
      <c r="M18" s="544"/>
      <c r="N18" s="544"/>
      <c r="O18" s="544"/>
      <c r="P18" s="544"/>
      <c r="Q18" s="544"/>
      <c r="R18" s="545"/>
      <c r="S18" s="545"/>
      <c r="T18" s="545"/>
      <c r="U18" s="545"/>
      <c r="V18" s="546"/>
      <c r="W18" s="438"/>
      <c r="X18" s="439"/>
      <c r="Y18" s="439"/>
      <c r="Z18" s="439"/>
      <c r="AA18" s="439"/>
      <c r="AB18" s="430"/>
      <c r="AC18" s="547">
        <v>65.3</v>
      </c>
      <c r="AD18" s="548"/>
      <c r="AE18" s="548"/>
      <c r="AF18" s="548"/>
      <c r="AG18" s="549"/>
      <c r="AH18" s="547">
        <v>64.5</v>
      </c>
      <c r="AI18" s="548"/>
      <c r="AJ18" s="548"/>
      <c r="AK18" s="548"/>
      <c r="AL18" s="550"/>
      <c r="AM18" s="449"/>
      <c r="AN18" s="450"/>
      <c r="AO18" s="450"/>
      <c r="AP18" s="450"/>
      <c r="AQ18" s="450"/>
      <c r="AR18" s="450"/>
      <c r="AS18" s="450"/>
      <c r="AT18" s="451"/>
      <c r="AU18" s="452"/>
      <c r="AV18" s="453"/>
      <c r="AW18" s="453"/>
      <c r="AX18" s="453"/>
      <c r="AY18" s="454" t="s">
        <v>149</v>
      </c>
      <c r="AZ18" s="455"/>
      <c r="BA18" s="455"/>
      <c r="BB18" s="455"/>
      <c r="BC18" s="455"/>
      <c r="BD18" s="455"/>
      <c r="BE18" s="455"/>
      <c r="BF18" s="455"/>
      <c r="BG18" s="455"/>
      <c r="BH18" s="455"/>
      <c r="BI18" s="455"/>
      <c r="BJ18" s="455"/>
      <c r="BK18" s="455"/>
      <c r="BL18" s="455"/>
      <c r="BM18" s="456"/>
      <c r="BN18" s="420">
        <v>17539892</v>
      </c>
      <c r="BO18" s="421"/>
      <c r="BP18" s="421"/>
      <c r="BQ18" s="421"/>
      <c r="BR18" s="421"/>
      <c r="BS18" s="421"/>
      <c r="BT18" s="421"/>
      <c r="BU18" s="422"/>
      <c r="BV18" s="420">
        <v>16842026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150</v>
      </c>
      <c r="C19" s="463"/>
      <c r="D19" s="463"/>
      <c r="E19" s="543"/>
      <c r="F19" s="543"/>
      <c r="G19" s="543"/>
      <c r="H19" s="543"/>
      <c r="I19" s="543"/>
      <c r="J19" s="543"/>
      <c r="K19" s="543"/>
      <c r="L19" s="551">
        <v>83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151</v>
      </c>
      <c r="AZ19" s="455"/>
      <c r="BA19" s="455"/>
      <c r="BB19" s="455"/>
      <c r="BC19" s="455"/>
      <c r="BD19" s="455"/>
      <c r="BE19" s="455"/>
      <c r="BF19" s="455"/>
      <c r="BG19" s="455"/>
      <c r="BH19" s="455"/>
      <c r="BI19" s="455"/>
      <c r="BJ19" s="455"/>
      <c r="BK19" s="455"/>
      <c r="BL19" s="455"/>
      <c r="BM19" s="456"/>
      <c r="BN19" s="420">
        <v>24884062</v>
      </c>
      <c r="BO19" s="421"/>
      <c r="BP19" s="421"/>
      <c r="BQ19" s="421"/>
      <c r="BR19" s="421"/>
      <c r="BS19" s="421"/>
      <c r="BT19" s="421"/>
      <c r="BU19" s="422"/>
      <c r="BV19" s="420">
        <v>23912392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152</v>
      </c>
      <c r="C20" s="463"/>
      <c r="D20" s="463"/>
      <c r="E20" s="543"/>
      <c r="F20" s="543"/>
      <c r="G20" s="543"/>
      <c r="H20" s="543"/>
      <c r="I20" s="543"/>
      <c r="J20" s="543"/>
      <c r="K20" s="543"/>
      <c r="L20" s="551">
        <v>25540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154</v>
      </c>
      <c r="C22" s="564"/>
      <c r="D22" s="565"/>
      <c r="E22" s="432" t="s">
        <v>1</v>
      </c>
      <c r="F22" s="437"/>
      <c r="G22" s="437"/>
      <c r="H22" s="437"/>
      <c r="I22" s="437"/>
      <c r="J22" s="437"/>
      <c r="K22" s="427"/>
      <c r="L22" s="432" t="s">
        <v>155</v>
      </c>
      <c r="M22" s="437"/>
      <c r="N22" s="437"/>
      <c r="O22" s="437"/>
      <c r="P22" s="427"/>
      <c r="Q22" s="595" t="s">
        <v>156</v>
      </c>
      <c r="R22" s="596"/>
      <c r="S22" s="596"/>
      <c r="T22" s="596"/>
      <c r="U22" s="596"/>
      <c r="V22" s="597"/>
      <c r="W22" s="563" t="s">
        <v>157</v>
      </c>
      <c r="X22" s="564"/>
      <c r="Y22" s="565"/>
      <c r="Z22" s="432" t="s">
        <v>1</v>
      </c>
      <c r="AA22" s="437"/>
      <c r="AB22" s="437"/>
      <c r="AC22" s="437"/>
      <c r="AD22" s="437"/>
      <c r="AE22" s="437"/>
      <c r="AF22" s="437"/>
      <c r="AG22" s="427"/>
      <c r="AH22" s="601" t="s">
        <v>158</v>
      </c>
      <c r="AI22" s="437"/>
      <c r="AJ22" s="437"/>
      <c r="AK22" s="437"/>
      <c r="AL22" s="427"/>
      <c r="AM22" s="601" t="s">
        <v>159</v>
      </c>
      <c r="AN22" s="602"/>
      <c r="AO22" s="602"/>
      <c r="AP22" s="602"/>
      <c r="AQ22" s="602"/>
      <c r="AR22" s="603"/>
      <c r="AS22" s="595" t="s">
        <v>156</v>
      </c>
      <c r="AT22" s="596"/>
      <c r="AU22" s="596"/>
      <c r="AV22" s="596"/>
      <c r="AW22" s="596"/>
      <c r="AX22" s="607"/>
      <c r="AY22" s="380" t="s">
        <v>160</v>
      </c>
      <c r="AZ22" s="381"/>
      <c r="BA22" s="381"/>
      <c r="BB22" s="381"/>
      <c r="BC22" s="381"/>
      <c r="BD22" s="381"/>
      <c r="BE22" s="381"/>
      <c r="BF22" s="381"/>
      <c r="BG22" s="381"/>
      <c r="BH22" s="381"/>
      <c r="BI22" s="381"/>
      <c r="BJ22" s="381"/>
      <c r="BK22" s="381"/>
      <c r="BL22" s="381"/>
      <c r="BM22" s="382"/>
      <c r="BN22" s="383">
        <v>32968989</v>
      </c>
      <c r="BO22" s="384"/>
      <c r="BP22" s="384"/>
      <c r="BQ22" s="384"/>
      <c r="BR22" s="384"/>
      <c r="BS22" s="384"/>
      <c r="BT22" s="384"/>
      <c r="BU22" s="385"/>
      <c r="BV22" s="383">
        <v>34585630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161</v>
      </c>
      <c r="AZ23" s="455"/>
      <c r="BA23" s="455"/>
      <c r="BB23" s="455"/>
      <c r="BC23" s="455"/>
      <c r="BD23" s="455"/>
      <c r="BE23" s="455"/>
      <c r="BF23" s="455"/>
      <c r="BG23" s="455"/>
      <c r="BH23" s="455"/>
      <c r="BI23" s="455"/>
      <c r="BJ23" s="455"/>
      <c r="BK23" s="455"/>
      <c r="BL23" s="455"/>
      <c r="BM23" s="456"/>
      <c r="BN23" s="420">
        <v>28442920</v>
      </c>
      <c r="BO23" s="421"/>
      <c r="BP23" s="421"/>
      <c r="BQ23" s="421"/>
      <c r="BR23" s="421"/>
      <c r="BS23" s="421"/>
      <c r="BT23" s="421"/>
      <c r="BU23" s="422"/>
      <c r="BV23" s="420">
        <v>29715142</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162</v>
      </c>
      <c r="F24" s="450"/>
      <c r="G24" s="450"/>
      <c r="H24" s="450"/>
      <c r="I24" s="450"/>
      <c r="J24" s="450"/>
      <c r="K24" s="451"/>
      <c r="L24" s="471">
        <v>1</v>
      </c>
      <c r="M24" s="472"/>
      <c r="N24" s="472"/>
      <c r="O24" s="472"/>
      <c r="P24" s="514"/>
      <c r="Q24" s="471">
        <v>8610</v>
      </c>
      <c r="R24" s="472"/>
      <c r="S24" s="472"/>
      <c r="T24" s="472"/>
      <c r="U24" s="472"/>
      <c r="V24" s="514"/>
      <c r="W24" s="566"/>
      <c r="X24" s="567"/>
      <c r="Y24" s="568"/>
      <c r="Z24" s="470" t="s">
        <v>163</v>
      </c>
      <c r="AA24" s="450"/>
      <c r="AB24" s="450"/>
      <c r="AC24" s="450"/>
      <c r="AD24" s="450"/>
      <c r="AE24" s="450"/>
      <c r="AF24" s="450"/>
      <c r="AG24" s="451"/>
      <c r="AH24" s="471">
        <v>339</v>
      </c>
      <c r="AI24" s="472"/>
      <c r="AJ24" s="472"/>
      <c r="AK24" s="472"/>
      <c r="AL24" s="514"/>
      <c r="AM24" s="471">
        <v>1003779</v>
      </c>
      <c r="AN24" s="472"/>
      <c r="AO24" s="472"/>
      <c r="AP24" s="472"/>
      <c r="AQ24" s="472"/>
      <c r="AR24" s="514"/>
      <c r="AS24" s="471">
        <v>2961</v>
      </c>
      <c r="AT24" s="472"/>
      <c r="AU24" s="472"/>
      <c r="AV24" s="472"/>
      <c r="AW24" s="472"/>
      <c r="AX24" s="473"/>
      <c r="AY24" s="536" t="s">
        <v>164</v>
      </c>
      <c r="AZ24" s="537"/>
      <c r="BA24" s="537"/>
      <c r="BB24" s="537"/>
      <c r="BC24" s="537"/>
      <c r="BD24" s="537"/>
      <c r="BE24" s="537"/>
      <c r="BF24" s="537"/>
      <c r="BG24" s="537"/>
      <c r="BH24" s="537"/>
      <c r="BI24" s="537"/>
      <c r="BJ24" s="537"/>
      <c r="BK24" s="537"/>
      <c r="BL24" s="537"/>
      <c r="BM24" s="538"/>
      <c r="BN24" s="420">
        <v>23845549</v>
      </c>
      <c r="BO24" s="421"/>
      <c r="BP24" s="421"/>
      <c r="BQ24" s="421"/>
      <c r="BR24" s="421"/>
      <c r="BS24" s="421"/>
      <c r="BT24" s="421"/>
      <c r="BU24" s="422"/>
      <c r="BV24" s="420">
        <v>24531658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165</v>
      </c>
      <c r="F25" s="450"/>
      <c r="G25" s="450"/>
      <c r="H25" s="450"/>
      <c r="I25" s="450"/>
      <c r="J25" s="450"/>
      <c r="K25" s="451"/>
      <c r="L25" s="471">
        <v>1</v>
      </c>
      <c r="M25" s="472"/>
      <c r="N25" s="472"/>
      <c r="O25" s="472"/>
      <c r="P25" s="514"/>
      <c r="Q25" s="471">
        <v>7000</v>
      </c>
      <c r="R25" s="472"/>
      <c r="S25" s="472"/>
      <c r="T25" s="472"/>
      <c r="U25" s="472"/>
      <c r="V25" s="514"/>
      <c r="W25" s="566"/>
      <c r="X25" s="567"/>
      <c r="Y25" s="568"/>
      <c r="Z25" s="470" t="s">
        <v>166</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167</v>
      </c>
      <c r="AZ25" s="381"/>
      <c r="BA25" s="381"/>
      <c r="BB25" s="381"/>
      <c r="BC25" s="381"/>
      <c r="BD25" s="381"/>
      <c r="BE25" s="381"/>
      <c r="BF25" s="381"/>
      <c r="BG25" s="381"/>
      <c r="BH25" s="381"/>
      <c r="BI25" s="381"/>
      <c r="BJ25" s="381"/>
      <c r="BK25" s="381"/>
      <c r="BL25" s="381"/>
      <c r="BM25" s="382"/>
      <c r="BN25" s="383">
        <v>6526176</v>
      </c>
      <c r="BO25" s="384"/>
      <c r="BP25" s="384"/>
      <c r="BQ25" s="384"/>
      <c r="BR25" s="384"/>
      <c r="BS25" s="384"/>
      <c r="BT25" s="384"/>
      <c r="BU25" s="385"/>
      <c r="BV25" s="383">
        <v>5640790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168</v>
      </c>
      <c r="F26" s="450"/>
      <c r="G26" s="450"/>
      <c r="H26" s="450"/>
      <c r="I26" s="450"/>
      <c r="J26" s="450"/>
      <c r="K26" s="451"/>
      <c r="L26" s="471">
        <v>1</v>
      </c>
      <c r="M26" s="472"/>
      <c r="N26" s="472"/>
      <c r="O26" s="472"/>
      <c r="P26" s="514"/>
      <c r="Q26" s="471">
        <v>6310</v>
      </c>
      <c r="R26" s="472"/>
      <c r="S26" s="472"/>
      <c r="T26" s="472"/>
      <c r="U26" s="472"/>
      <c r="V26" s="514"/>
      <c r="W26" s="566"/>
      <c r="X26" s="567"/>
      <c r="Y26" s="568"/>
      <c r="Z26" s="470" t="s">
        <v>169</v>
      </c>
      <c r="AA26" s="572"/>
      <c r="AB26" s="572"/>
      <c r="AC26" s="572"/>
      <c r="AD26" s="572"/>
      <c r="AE26" s="572"/>
      <c r="AF26" s="572"/>
      <c r="AG26" s="573"/>
      <c r="AH26" s="471">
        <v>9</v>
      </c>
      <c r="AI26" s="472"/>
      <c r="AJ26" s="472"/>
      <c r="AK26" s="472"/>
      <c r="AL26" s="514"/>
      <c r="AM26" s="471">
        <v>22113</v>
      </c>
      <c r="AN26" s="472"/>
      <c r="AO26" s="472"/>
      <c r="AP26" s="472"/>
      <c r="AQ26" s="472"/>
      <c r="AR26" s="514"/>
      <c r="AS26" s="471">
        <v>2457</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171</v>
      </c>
      <c r="F27" s="450"/>
      <c r="G27" s="450"/>
      <c r="H27" s="450"/>
      <c r="I27" s="450"/>
      <c r="J27" s="450"/>
      <c r="K27" s="451"/>
      <c r="L27" s="471">
        <v>1</v>
      </c>
      <c r="M27" s="472"/>
      <c r="N27" s="472"/>
      <c r="O27" s="472"/>
      <c r="P27" s="514"/>
      <c r="Q27" s="471">
        <v>4500</v>
      </c>
      <c r="R27" s="472"/>
      <c r="S27" s="472"/>
      <c r="T27" s="472"/>
      <c r="U27" s="472"/>
      <c r="V27" s="514"/>
      <c r="W27" s="566"/>
      <c r="X27" s="567"/>
      <c r="Y27" s="568"/>
      <c r="Z27" s="470" t="s">
        <v>172</v>
      </c>
      <c r="AA27" s="450"/>
      <c r="AB27" s="450"/>
      <c r="AC27" s="450"/>
      <c r="AD27" s="450"/>
      <c r="AE27" s="450"/>
      <c r="AF27" s="450"/>
      <c r="AG27" s="451"/>
      <c r="AH27" s="471">
        <v>9</v>
      </c>
      <c r="AI27" s="472"/>
      <c r="AJ27" s="472"/>
      <c r="AK27" s="472"/>
      <c r="AL27" s="514"/>
      <c r="AM27" s="471">
        <v>36684</v>
      </c>
      <c r="AN27" s="472"/>
      <c r="AO27" s="472"/>
      <c r="AP27" s="472"/>
      <c r="AQ27" s="472"/>
      <c r="AR27" s="514"/>
      <c r="AS27" s="471">
        <v>4076</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408109</v>
      </c>
      <c r="BO27" s="540"/>
      <c r="BP27" s="540"/>
      <c r="BQ27" s="540"/>
      <c r="BR27" s="540"/>
      <c r="BS27" s="540"/>
      <c r="BT27" s="540"/>
      <c r="BU27" s="541"/>
      <c r="BV27" s="539">
        <v>408103</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3915</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5624264</v>
      </c>
      <c r="BO28" s="384"/>
      <c r="BP28" s="384"/>
      <c r="BQ28" s="384"/>
      <c r="BR28" s="384"/>
      <c r="BS28" s="384"/>
      <c r="BT28" s="384"/>
      <c r="BU28" s="385"/>
      <c r="BV28" s="383">
        <v>6006667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20</v>
      </c>
      <c r="M29" s="472"/>
      <c r="N29" s="472"/>
      <c r="O29" s="472"/>
      <c r="P29" s="514"/>
      <c r="Q29" s="471">
        <v>3620</v>
      </c>
      <c r="R29" s="472"/>
      <c r="S29" s="472"/>
      <c r="T29" s="472"/>
      <c r="U29" s="472"/>
      <c r="V29" s="514"/>
      <c r="W29" s="569"/>
      <c r="X29" s="570"/>
      <c r="Y29" s="571"/>
      <c r="Z29" s="470" t="s">
        <v>178</v>
      </c>
      <c r="AA29" s="450"/>
      <c r="AB29" s="450"/>
      <c r="AC29" s="450"/>
      <c r="AD29" s="450"/>
      <c r="AE29" s="450"/>
      <c r="AF29" s="450"/>
      <c r="AG29" s="451"/>
      <c r="AH29" s="471">
        <v>348</v>
      </c>
      <c r="AI29" s="472"/>
      <c r="AJ29" s="472"/>
      <c r="AK29" s="472"/>
      <c r="AL29" s="514"/>
      <c r="AM29" s="471">
        <v>1040463</v>
      </c>
      <c r="AN29" s="472"/>
      <c r="AO29" s="472"/>
      <c r="AP29" s="472"/>
      <c r="AQ29" s="472"/>
      <c r="AR29" s="514"/>
      <c r="AS29" s="471">
        <v>2990</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2972591</v>
      </c>
      <c r="BO29" s="421"/>
      <c r="BP29" s="421"/>
      <c r="BQ29" s="421"/>
      <c r="BR29" s="421"/>
      <c r="BS29" s="421"/>
      <c r="BT29" s="421"/>
      <c r="BU29" s="422"/>
      <c r="BV29" s="420">
        <v>3396584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6798131</v>
      </c>
      <c r="BO30" s="540"/>
      <c r="BP30" s="540"/>
      <c r="BQ30" s="540"/>
      <c r="BR30" s="540"/>
      <c r="BS30" s="540"/>
      <c r="BT30" s="540"/>
      <c r="BU30" s="541"/>
      <c r="BV30" s="539">
        <v>7322846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温泉事業特別会計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十和田地域広域事務組合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十和田市土地開発公社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上北地方教育・福祉事務組合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十和田湖ふるさと活性化公社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青森県後期高齢者医療広域連合（一般会計）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十和田市スポーツ協会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青森県後期高齢者医療広域連合（特別会計）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まちづくり十和田</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青森県市町村職員退職手当組合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青森県市町村総合事務組合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青森県交通災害共済組合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青森県市長会館管理組合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uj/1WVcSBBMP7M+pz2jYIRGycr8JyhVZ5+fkGTz/l6gb+0VssFX/w0iCU1b0sXV+TqHiwKhzOLW+p6VymwC+Aw==" saltValue="+5JyKYWQv1dkntVjxEJm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70" zoomScaleNormal="70" zoomScaleSheetLayoutView="100" workbookViewId="0">
      <selection activeCell="C35" sqref="C35:S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537</v>
      </c>
      <c r="D34" s="1162"/>
      <c r="E34" s="1163"/>
      <c r="F34" s="32" t="s">
        <v>538</v>
      </c>
      <c r="G34" s="33">
        <v>0.09</v>
      </c>
      <c r="H34" s="33">
        <v>1.82</v>
      </c>
      <c r="I34" s="33">
        <v>3.18</v>
      </c>
      <c r="J34" s="34" t="s">
        <v>539</v>
      </c>
      <c r="K34" s="22"/>
      <c r="L34" s="22"/>
      <c r="M34" s="22"/>
      <c r="N34" s="22"/>
      <c r="O34" s="22"/>
      <c r="P34" s="22"/>
    </row>
    <row r="35" spans="1:16" ht="39" customHeight="1" x14ac:dyDescent="0.15">
      <c r="A35" s="22"/>
      <c r="B35" s="35"/>
      <c r="C35" s="1158" t="s">
        <v>540</v>
      </c>
      <c r="D35" s="1158"/>
      <c r="E35" s="1159"/>
      <c r="F35" s="36">
        <v>7.41</v>
      </c>
      <c r="G35" s="37">
        <v>7.26</v>
      </c>
      <c r="H35" s="37">
        <v>8.6199999999999992</v>
      </c>
      <c r="I35" s="37">
        <v>10.86</v>
      </c>
      <c r="J35" s="38">
        <v>12.92</v>
      </c>
      <c r="K35" s="22"/>
      <c r="L35" s="22"/>
      <c r="M35" s="22"/>
      <c r="N35" s="22"/>
      <c r="O35" s="22"/>
      <c r="P35" s="22"/>
    </row>
    <row r="36" spans="1:16" ht="39" customHeight="1" x14ac:dyDescent="0.15">
      <c r="A36" s="22"/>
      <c r="B36" s="35"/>
      <c r="C36" s="1158" t="s">
        <v>541</v>
      </c>
      <c r="D36" s="1158"/>
      <c r="E36" s="1159"/>
      <c r="F36" s="36">
        <v>7.52</v>
      </c>
      <c r="G36" s="37">
        <v>11.8</v>
      </c>
      <c r="H36" s="37">
        <v>11.18</v>
      </c>
      <c r="I36" s="37">
        <v>8.51</v>
      </c>
      <c r="J36" s="38">
        <v>7.99</v>
      </c>
      <c r="K36" s="22"/>
      <c r="L36" s="22"/>
      <c r="M36" s="22"/>
      <c r="N36" s="22"/>
      <c r="O36" s="22"/>
      <c r="P36" s="22"/>
    </row>
    <row r="37" spans="1:16" ht="39" customHeight="1" x14ac:dyDescent="0.15">
      <c r="A37" s="22"/>
      <c r="B37" s="35"/>
      <c r="C37" s="1158" t="s">
        <v>542</v>
      </c>
      <c r="D37" s="1158"/>
      <c r="E37" s="1159"/>
      <c r="F37" s="36">
        <v>1.25</v>
      </c>
      <c r="G37" s="37">
        <v>1.19</v>
      </c>
      <c r="H37" s="37">
        <v>1.0900000000000001</v>
      </c>
      <c r="I37" s="37">
        <v>1.1599999999999999</v>
      </c>
      <c r="J37" s="38">
        <v>1.1100000000000001</v>
      </c>
      <c r="K37" s="22"/>
      <c r="L37" s="22"/>
      <c r="M37" s="22"/>
      <c r="N37" s="22"/>
      <c r="O37" s="22"/>
      <c r="P37" s="22"/>
    </row>
    <row r="38" spans="1:16" ht="39" customHeight="1" x14ac:dyDescent="0.15">
      <c r="A38" s="22"/>
      <c r="B38" s="35"/>
      <c r="C38" s="1158" t="s">
        <v>543</v>
      </c>
      <c r="D38" s="1158"/>
      <c r="E38" s="1159"/>
      <c r="F38" s="36">
        <v>0.6</v>
      </c>
      <c r="G38" s="37">
        <v>0.46</v>
      </c>
      <c r="H38" s="37">
        <v>0.49</v>
      </c>
      <c r="I38" s="37">
        <v>1.55</v>
      </c>
      <c r="J38" s="38">
        <v>0.88</v>
      </c>
      <c r="K38" s="22"/>
      <c r="L38" s="22"/>
      <c r="M38" s="22"/>
      <c r="N38" s="22"/>
      <c r="O38" s="22"/>
      <c r="P38" s="22"/>
    </row>
    <row r="39" spans="1:16" ht="39" customHeight="1" x14ac:dyDescent="0.15">
      <c r="A39" s="22"/>
      <c r="B39" s="35"/>
      <c r="C39" s="1158" t="s">
        <v>544</v>
      </c>
      <c r="D39" s="1158"/>
      <c r="E39" s="1159"/>
      <c r="F39" s="36">
        <v>1.4</v>
      </c>
      <c r="G39" s="37">
        <v>1.07</v>
      </c>
      <c r="H39" s="37">
        <v>0.84</v>
      </c>
      <c r="I39" s="37">
        <v>0.76</v>
      </c>
      <c r="J39" s="38">
        <v>0.75</v>
      </c>
      <c r="K39" s="22"/>
      <c r="L39" s="22"/>
      <c r="M39" s="22"/>
      <c r="N39" s="22"/>
      <c r="O39" s="22"/>
      <c r="P39" s="22"/>
    </row>
    <row r="40" spans="1:16" ht="39" customHeight="1" x14ac:dyDescent="0.15">
      <c r="A40" s="22"/>
      <c r="B40" s="35"/>
      <c r="C40" s="1158" t="s">
        <v>545</v>
      </c>
      <c r="D40" s="1158"/>
      <c r="E40" s="1159"/>
      <c r="F40" s="36">
        <v>0.09</v>
      </c>
      <c r="G40" s="37">
        <v>0.1</v>
      </c>
      <c r="H40" s="37">
        <v>0.12</v>
      </c>
      <c r="I40" s="37">
        <v>0.13</v>
      </c>
      <c r="J40" s="38">
        <v>0.19</v>
      </c>
      <c r="K40" s="22"/>
      <c r="L40" s="22"/>
      <c r="M40" s="22"/>
      <c r="N40" s="22"/>
      <c r="O40" s="22"/>
      <c r="P40" s="22"/>
    </row>
    <row r="41" spans="1:16" ht="39" customHeight="1" x14ac:dyDescent="0.15">
      <c r="A41" s="22"/>
      <c r="B41" s="35"/>
      <c r="C41" s="1158" t="s">
        <v>546</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547</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548</v>
      </c>
      <c r="D43" s="1160"/>
      <c r="E43" s="1161"/>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b1TYQpcWpTJc9Uf9ST/lxiL/75e8BceqF6aQBjF7hxyecXn5p3umTnc6+piY9BO3PMSqaltW5Y/TmL2q3gY8A==" saltValue="MhgAlsvCm3dmi0XYwFVC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70" zoomScaleNormal="70" zoomScaleSheetLayoutView="55" workbookViewId="0">
      <selection activeCell="E35" sqref="E35:S3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2826</v>
      </c>
      <c r="L45" s="58">
        <v>2711</v>
      </c>
      <c r="M45" s="58">
        <v>2714</v>
      </c>
      <c r="N45" s="58">
        <v>2924</v>
      </c>
      <c r="O45" s="59">
        <v>3023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1560</v>
      </c>
      <c r="L48" s="62">
        <v>1543</v>
      </c>
      <c r="M48" s="62">
        <v>1527</v>
      </c>
      <c r="N48" s="62">
        <v>1653</v>
      </c>
      <c r="O48" s="63">
        <v>1832</v>
      </c>
      <c r="P48" s="46"/>
      <c r="Q48" s="46"/>
      <c r="R48" s="46"/>
      <c r="S48" s="46"/>
      <c r="T48" s="46"/>
      <c r="U48" s="46"/>
    </row>
    <row r="49" spans="1:21" ht="30.75" customHeight="1" x14ac:dyDescent="0.15">
      <c r="A49" s="46"/>
      <c r="B49" s="1166"/>
      <c r="C49" s="1167"/>
      <c r="D49" s="60"/>
      <c r="E49" s="1172" t="s">
        <v>14</v>
      </c>
      <c r="F49" s="1172"/>
      <c r="G49" s="1172"/>
      <c r="H49" s="1172"/>
      <c r="I49" s="1172"/>
      <c r="J49" s="1173"/>
      <c r="K49" s="61">
        <v>97</v>
      </c>
      <c r="L49" s="62">
        <v>117</v>
      </c>
      <c r="M49" s="62">
        <v>128</v>
      </c>
      <c r="N49" s="62">
        <v>21</v>
      </c>
      <c r="O49" s="63">
        <v>172</v>
      </c>
      <c r="P49" s="46"/>
      <c r="Q49" s="46"/>
      <c r="R49" s="46"/>
      <c r="S49" s="46"/>
      <c r="T49" s="46"/>
      <c r="U49" s="46"/>
    </row>
    <row r="50" spans="1:21" ht="30.75" customHeight="1" x14ac:dyDescent="0.15">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3326</v>
      </c>
      <c r="L52" s="62">
        <v>3199</v>
      </c>
      <c r="M52" s="62">
        <v>3084</v>
      </c>
      <c r="N52" s="62">
        <v>2998</v>
      </c>
      <c r="O52" s="63">
        <v>2913</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1157</v>
      </c>
      <c r="L53" s="67">
        <v>1172</v>
      </c>
      <c r="M53" s="67">
        <v>1285</v>
      </c>
      <c r="N53" s="67">
        <v>1600</v>
      </c>
      <c r="O53" s="68">
        <v>2114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RfO86gq27xgJpf5gO5Ky6Z8JIv0/aHl1hXegmRssDq3NXpQ07dWdc+k2523H5fUIUJ8D2dbCC8GltXApqRU7A==" saltValue="AUlHXbl4YO9BI011ezSj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0" zoomScale="70" zoomScaleNormal="70" zoomScaleSheetLayoutView="100" workbookViewId="0">
      <selection activeCell="E35" sqref="E35:S3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31154</v>
      </c>
      <c r="J41" s="343">
        <v>34895</v>
      </c>
      <c r="K41" s="343">
        <v>35801</v>
      </c>
      <c r="L41" s="343">
        <v>34586</v>
      </c>
      <c r="M41" s="344">
        <v>32969</v>
      </c>
    </row>
    <row r="42" spans="2:13" ht="27.75" customHeight="1" x14ac:dyDescent="0.15">
      <c r="B42" s="1197"/>
      <c r="C42" s="1198"/>
      <c r="D42" s="104"/>
      <c r="E42" s="1203" t="s">
        <v>32</v>
      </c>
      <c r="F42" s="1203"/>
      <c r="G42" s="1203"/>
      <c r="H42" s="1204"/>
      <c r="I42" s="345" t="s">
        <v>489</v>
      </c>
      <c r="J42" s="346" t="s">
        <v>489</v>
      </c>
      <c r="K42" s="346">
        <v>3410</v>
      </c>
      <c r="L42" s="346">
        <v>3261</v>
      </c>
      <c r="M42" s="347">
        <v>3261</v>
      </c>
    </row>
    <row r="43" spans="2:13" ht="27.75" customHeight="1" x14ac:dyDescent="0.15">
      <c r="B43" s="1197"/>
      <c r="C43" s="1198"/>
      <c r="D43" s="104"/>
      <c r="E43" s="1203" t="s">
        <v>33</v>
      </c>
      <c r="F43" s="1203"/>
      <c r="G43" s="1203"/>
      <c r="H43" s="1204"/>
      <c r="I43" s="345">
        <v>17570</v>
      </c>
      <c r="J43" s="346">
        <v>16731</v>
      </c>
      <c r="K43" s="346">
        <v>17001</v>
      </c>
      <c r="L43" s="346">
        <v>17059</v>
      </c>
      <c r="M43" s="347">
        <v>16621</v>
      </c>
    </row>
    <row r="44" spans="2:13" ht="27.75" customHeight="1" x14ac:dyDescent="0.15">
      <c r="B44" s="1197"/>
      <c r="C44" s="1198"/>
      <c r="D44" s="104"/>
      <c r="E44" s="1203" t="s">
        <v>34</v>
      </c>
      <c r="F44" s="1203"/>
      <c r="G44" s="1203"/>
      <c r="H44" s="1204"/>
      <c r="I44" s="345">
        <v>730</v>
      </c>
      <c r="J44" s="346">
        <v>2067</v>
      </c>
      <c r="K44" s="346">
        <v>1973</v>
      </c>
      <c r="L44" s="346">
        <v>1826</v>
      </c>
      <c r="M44" s="347">
        <v>1710</v>
      </c>
    </row>
    <row r="45" spans="2:13" ht="27.75" customHeight="1" x14ac:dyDescent="0.15">
      <c r="B45" s="1197"/>
      <c r="C45" s="1198"/>
      <c r="D45" s="104"/>
      <c r="E45" s="1203" t="s">
        <v>35</v>
      </c>
      <c r="F45" s="1203"/>
      <c r="G45" s="1203"/>
      <c r="H45" s="1204"/>
      <c r="I45" s="345">
        <v>2310</v>
      </c>
      <c r="J45" s="346">
        <v>2154</v>
      </c>
      <c r="K45" s="346">
        <v>2135</v>
      </c>
      <c r="L45" s="346">
        <v>2159</v>
      </c>
      <c r="M45" s="347">
        <v>2296</v>
      </c>
    </row>
    <row r="46" spans="2:13" ht="27.75" customHeight="1" x14ac:dyDescent="0.15">
      <c r="B46" s="1197"/>
      <c r="C46" s="1198"/>
      <c r="D46" s="105"/>
      <c r="E46" s="1203" t="s">
        <v>36</v>
      </c>
      <c r="F46" s="1203"/>
      <c r="G46" s="1203"/>
      <c r="H46" s="1204"/>
      <c r="I46" s="345" t="s">
        <v>489</v>
      </c>
      <c r="J46" s="346" t="s">
        <v>489</v>
      </c>
      <c r="K46" s="346" t="s">
        <v>489</v>
      </c>
      <c r="L46" s="346" t="s">
        <v>489</v>
      </c>
      <c r="M46" s="347" t="s">
        <v>489</v>
      </c>
    </row>
    <row r="47" spans="2:13" ht="27.75" customHeight="1" x14ac:dyDescent="0.15">
      <c r="B47" s="1197"/>
      <c r="C47" s="1198"/>
      <c r="D47" s="106"/>
      <c r="E47" s="1205" t="s">
        <v>37</v>
      </c>
      <c r="F47" s="1206"/>
      <c r="G47" s="1206"/>
      <c r="H47" s="1207"/>
      <c r="I47" s="345" t="s">
        <v>489</v>
      </c>
      <c r="J47" s="346" t="s">
        <v>489</v>
      </c>
      <c r="K47" s="346" t="s">
        <v>489</v>
      </c>
      <c r="L47" s="346" t="s">
        <v>489</v>
      </c>
      <c r="M47" s="347" t="s">
        <v>489</v>
      </c>
    </row>
    <row r="48" spans="2:13" ht="27.75" customHeight="1" x14ac:dyDescent="0.15">
      <c r="B48" s="1197"/>
      <c r="C48" s="1198"/>
      <c r="D48" s="104"/>
      <c r="E48" s="1203" t="s">
        <v>38</v>
      </c>
      <c r="F48" s="1203"/>
      <c r="G48" s="1203"/>
      <c r="H48" s="1204"/>
      <c r="I48" s="345" t="s">
        <v>489</v>
      </c>
      <c r="J48" s="346" t="s">
        <v>489</v>
      </c>
      <c r="K48" s="346" t="s">
        <v>489</v>
      </c>
      <c r="L48" s="346" t="s">
        <v>489</v>
      </c>
      <c r="M48" s="347" t="s">
        <v>489</v>
      </c>
    </row>
    <row r="49" spans="2:13" ht="27.75" customHeight="1" x14ac:dyDescent="0.15">
      <c r="B49" s="1199"/>
      <c r="C49" s="1200"/>
      <c r="D49" s="104"/>
      <c r="E49" s="1203" t="s">
        <v>39</v>
      </c>
      <c r="F49" s="1203"/>
      <c r="G49" s="1203"/>
      <c r="H49" s="1204"/>
      <c r="I49" s="345" t="s">
        <v>489</v>
      </c>
      <c r="J49" s="346" t="s">
        <v>489</v>
      </c>
      <c r="K49" s="346" t="s">
        <v>489</v>
      </c>
      <c r="L49" s="346" t="s">
        <v>489</v>
      </c>
      <c r="M49" s="347" t="s">
        <v>489</v>
      </c>
    </row>
    <row r="50" spans="2:13" ht="27.75" customHeight="1" x14ac:dyDescent="0.15">
      <c r="B50" s="1208" t="s">
        <v>40</v>
      </c>
      <c r="C50" s="1209"/>
      <c r="D50" s="107"/>
      <c r="E50" s="1203" t="s">
        <v>41</v>
      </c>
      <c r="F50" s="1203"/>
      <c r="G50" s="1203"/>
      <c r="H50" s="1204"/>
      <c r="I50" s="345">
        <v>16363</v>
      </c>
      <c r="J50" s="346">
        <v>15564</v>
      </c>
      <c r="K50" s="346">
        <v>18255</v>
      </c>
      <c r="L50" s="346">
        <v>16756</v>
      </c>
      <c r="M50" s="347">
        <v>15709</v>
      </c>
    </row>
    <row r="51" spans="2:13" ht="27.75" customHeight="1" x14ac:dyDescent="0.15">
      <c r="B51" s="1197"/>
      <c r="C51" s="1198"/>
      <c r="D51" s="104"/>
      <c r="E51" s="1203" t="s">
        <v>42</v>
      </c>
      <c r="F51" s="1203"/>
      <c r="G51" s="1203"/>
      <c r="H51" s="1204"/>
      <c r="I51" s="345">
        <v>2207</v>
      </c>
      <c r="J51" s="346">
        <v>1926</v>
      </c>
      <c r="K51" s="346">
        <v>2190</v>
      </c>
      <c r="L51" s="346">
        <v>2364</v>
      </c>
      <c r="M51" s="347">
        <v>2285</v>
      </c>
    </row>
    <row r="52" spans="2:13" ht="27.75" customHeight="1" x14ac:dyDescent="0.15">
      <c r="B52" s="1199"/>
      <c r="C52" s="1200"/>
      <c r="D52" s="104"/>
      <c r="E52" s="1203" t="s">
        <v>43</v>
      </c>
      <c r="F52" s="1203"/>
      <c r="G52" s="1203"/>
      <c r="H52" s="1204"/>
      <c r="I52" s="345">
        <v>35046</v>
      </c>
      <c r="J52" s="346">
        <v>36579</v>
      </c>
      <c r="K52" s="346">
        <v>36590</v>
      </c>
      <c r="L52" s="346">
        <v>35154</v>
      </c>
      <c r="M52" s="347">
        <v>33754</v>
      </c>
    </row>
    <row r="53" spans="2:13" ht="27.75" customHeight="1" thickBot="1" x14ac:dyDescent="0.2">
      <c r="B53" s="1210" t="s">
        <v>19</v>
      </c>
      <c r="C53" s="1211"/>
      <c r="D53" s="108"/>
      <c r="E53" s="1212" t="s">
        <v>44</v>
      </c>
      <c r="F53" s="1212"/>
      <c r="G53" s="1212"/>
      <c r="H53" s="1213"/>
      <c r="I53" s="348">
        <v>-1852</v>
      </c>
      <c r="J53" s="349">
        <v>1778</v>
      </c>
      <c r="K53" s="349">
        <v>3284</v>
      </c>
      <c r="L53" s="349">
        <v>4617</v>
      </c>
      <c r="M53" s="350">
        <v>5109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NvN/3o/6JueNmboVrYrw1efDsL/W6aHazsGMsbGnFVwA5qU4qojCpws1P9ZEfHVxn7J8eoOZ5X+fMs2BPrP9w==" saltValue="HhxLuwbNQUVLZP32EAjB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E35" sqref="E35:S3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5785</v>
      </c>
      <c r="G55" s="120">
        <v>6007</v>
      </c>
      <c r="H55" s="121">
        <v>5624</v>
      </c>
    </row>
    <row r="56" spans="2:8" ht="52.5" customHeight="1" x14ac:dyDescent="0.15">
      <c r="B56" s="122"/>
      <c r="C56" s="1224" t="s">
        <v>47</v>
      </c>
      <c r="D56" s="1224"/>
      <c r="E56" s="1225"/>
      <c r="F56" s="123">
        <v>3335</v>
      </c>
      <c r="G56" s="123">
        <v>3397</v>
      </c>
      <c r="H56" s="124">
        <v>2973</v>
      </c>
    </row>
    <row r="57" spans="2:8" ht="53.25" customHeight="1" x14ac:dyDescent="0.15">
      <c r="B57" s="122"/>
      <c r="C57" s="1226" t="s">
        <v>48</v>
      </c>
      <c r="D57" s="1226"/>
      <c r="E57" s="1227"/>
      <c r="F57" s="125">
        <v>8929</v>
      </c>
      <c r="G57" s="125">
        <v>7323</v>
      </c>
      <c r="H57" s="126">
        <v>6798</v>
      </c>
    </row>
    <row r="58" spans="2:8" ht="45.75" customHeight="1" x14ac:dyDescent="0.15">
      <c r="B58" s="127"/>
      <c r="C58" s="1214" t="s">
        <v>567</v>
      </c>
      <c r="D58" s="1215"/>
      <c r="E58" s="1216"/>
      <c r="F58" s="128">
        <v>2574</v>
      </c>
      <c r="G58" s="128">
        <v>2541</v>
      </c>
      <c r="H58" s="129">
        <v>2348</v>
      </c>
    </row>
    <row r="59" spans="2:8" ht="45.75" customHeight="1" x14ac:dyDescent="0.15">
      <c r="B59" s="127"/>
      <c r="C59" s="1214" t="s">
        <v>568</v>
      </c>
      <c r="D59" s="1215"/>
      <c r="E59" s="1216"/>
      <c r="F59" s="128">
        <v>3288</v>
      </c>
      <c r="G59" s="128">
        <v>2031</v>
      </c>
      <c r="H59" s="129">
        <v>2323</v>
      </c>
    </row>
    <row r="60" spans="2:8" ht="45.75" customHeight="1" x14ac:dyDescent="0.15">
      <c r="B60" s="127"/>
      <c r="C60" s="1214" t="s">
        <v>569</v>
      </c>
      <c r="D60" s="1215"/>
      <c r="E60" s="1216"/>
      <c r="F60" s="128">
        <v>1473</v>
      </c>
      <c r="G60" s="128">
        <v>1446</v>
      </c>
      <c r="H60" s="129">
        <v>1429</v>
      </c>
    </row>
    <row r="61" spans="2:8" ht="45.75" customHeight="1" x14ac:dyDescent="0.15">
      <c r="B61" s="127"/>
      <c r="C61" s="1214" t="s">
        <v>570</v>
      </c>
      <c r="D61" s="1215"/>
      <c r="E61" s="1216"/>
      <c r="F61" s="128">
        <v>367</v>
      </c>
      <c r="G61" s="128">
        <v>364</v>
      </c>
      <c r="H61" s="129">
        <v>362</v>
      </c>
    </row>
    <row r="62" spans="2:8" ht="45.75" customHeight="1" thickBot="1" x14ac:dyDescent="0.2">
      <c r="B62" s="130"/>
      <c r="C62" s="1217" t="s">
        <v>571</v>
      </c>
      <c r="D62" s="1218"/>
      <c r="E62" s="1219"/>
      <c r="F62" s="131">
        <v>95</v>
      </c>
      <c r="G62" s="131">
        <v>100</v>
      </c>
      <c r="H62" s="132">
        <v>109</v>
      </c>
    </row>
    <row r="63" spans="2:8" ht="52.5" customHeight="1" thickBot="1" x14ac:dyDescent="0.2">
      <c r="B63" s="133"/>
      <c r="C63" s="1220" t="s">
        <v>49</v>
      </c>
      <c r="D63" s="1220"/>
      <c r="E63" s="1221"/>
      <c r="F63" s="134">
        <v>18050</v>
      </c>
      <c r="G63" s="134">
        <v>16726</v>
      </c>
      <c r="H63" s="135">
        <v>15395</v>
      </c>
    </row>
    <row r="64" spans="2:8" x14ac:dyDescent="0.15"/>
  </sheetData>
  <sheetProtection algorithmName="SHA-512" hashValue="R1m+NN5zf9taY1Umn5heynB1dpWf5yO1INZ77Mg6N1qVD4Z7S94PJzgfDFI3w56mep1/dTLGE1iwS9fxQZjTJQ==" saltValue="OpouqOQ4aFo7C+oMDyKWkA=="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40"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7991-4DE3-48D3-BFD0-A322969843FC}">
  <sheetPr>
    <pageSetUpPr fitToPage="1"/>
  </sheetPr>
  <dimension ref="A1:DE85"/>
  <sheetViews>
    <sheetView showGridLines="0" zoomScale="70" zoomScaleNormal="70" zoomScaleSheetLayoutView="55" workbookViewId="0">
      <selection activeCell="AN43" sqref="AN43:DC47"/>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8" t="s">
        <v>584</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5"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5"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5"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5"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578</v>
      </c>
    </row>
    <row r="50" spans="1:109" ht="13.5" x14ac:dyDescent="0.15">
      <c r="B50" s="259"/>
      <c r="G50" s="1237"/>
      <c r="H50" s="1237"/>
      <c r="I50" s="1237"/>
      <c r="J50" s="1237"/>
      <c r="K50" s="354"/>
      <c r="L50" s="354"/>
      <c r="M50" s="353"/>
      <c r="N50" s="353"/>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15">
      <c r="B51" s="259"/>
      <c r="G51" s="1244"/>
      <c r="H51" s="1244"/>
      <c r="I51" s="1246"/>
      <c r="J51" s="1246"/>
      <c r="K51" s="1245"/>
      <c r="L51" s="1245"/>
      <c r="M51" s="1245"/>
      <c r="N51" s="1245"/>
      <c r="AM51" s="352"/>
      <c r="AN51" s="1242" t="s">
        <v>577</v>
      </c>
      <c r="AO51" s="1242"/>
      <c r="AP51" s="1242"/>
      <c r="AQ51" s="1242"/>
      <c r="AR51" s="1242"/>
      <c r="AS51" s="1242"/>
      <c r="AT51" s="1242"/>
      <c r="AU51" s="1242"/>
      <c r="AV51" s="1242"/>
      <c r="AW51" s="1242"/>
      <c r="AX51" s="1242"/>
      <c r="AY51" s="1242"/>
      <c r="AZ51" s="1242"/>
      <c r="BA51" s="1242"/>
      <c r="BB51" s="1242" t="s">
        <v>575</v>
      </c>
      <c r="BC51" s="1242"/>
      <c r="BD51" s="1242"/>
      <c r="BE51" s="1242"/>
      <c r="BF51" s="1242"/>
      <c r="BG51" s="1242"/>
      <c r="BH51" s="1242"/>
      <c r="BI51" s="1242"/>
      <c r="BJ51" s="1242"/>
      <c r="BK51" s="1242"/>
      <c r="BL51" s="1242"/>
      <c r="BM51" s="1242"/>
      <c r="BN51" s="1242"/>
      <c r="BO51" s="1242"/>
      <c r="BP51" s="1243"/>
      <c r="BQ51" s="1243"/>
      <c r="BR51" s="1243"/>
      <c r="BS51" s="1243"/>
      <c r="BT51" s="1243"/>
      <c r="BU51" s="1243"/>
      <c r="BV51" s="1243"/>
      <c r="BW51" s="1243"/>
      <c r="BX51" s="1243">
        <v>11.6</v>
      </c>
      <c r="BY51" s="1243"/>
      <c r="BZ51" s="1243"/>
      <c r="CA51" s="1243"/>
      <c r="CB51" s="1243"/>
      <c r="CC51" s="1243"/>
      <c r="CD51" s="1243"/>
      <c r="CE51" s="1243"/>
      <c r="CF51" s="1243">
        <v>20.5</v>
      </c>
      <c r="CG51" s="1243"/>
      <c r="CH51" s="1243"/>
      <c r="CI51" s="1243"/>
      <c r="CJ51" s="1243"/>
      <c r="CK51" s="1243"/>
      <c r="CL51" s="1243"/>
      <c r="CM51" s="1243"/>
      <c r="CN51" s="1243">
        <v>29.6</v>
      </c>
      <c r="CO51" s="1243"/>
      <c r="CP51" s="1243"/>
      <c r="CQ51" s="1243"/>
      <c r="CR51" s="1243"/>
      <c r="CS51" s="1243"/>
      <c r="CT51" s="1243"/>
      <c r="CU51" s="1243"/>
      <c r="CV51" s="1243">
        <v>32.200000000000003</v>
      </c>
      <c r="CW51" s="1243"/>
      <c r="CX51" s="1243"/>
      <c r="CY51" s="1243"/>
      <c r="CZ51" s="1243"/>
      <c r="DA51" s="1243"/>
      <c r="DB51" s="1243"/>
      <c r="DC51" s="1243"/>
    </row>
    <row r="52" spans="1:109" ht="13.5" x14ac:dyDescent="0.15">
      <c r="B52" s="259"/>
      <c r="G52" s="1244"/>
      <c r="H52" s="1244"/>
      <c r="I52" s="1246"/>
      <c r="J52" s="1246"/>
      <c r="K52" s="1245"/>
      <c r="L52" s="1245"/>
      <c r="M52" s="1245"/>
      <c r="N52" s="1245"/>
      <c r="AM52" s="352"/>
      <c r="AN52" s="1242"/>
      <c r="AO52" s="1242"/>
      <c r="AP52" s="1242"/>
      <c r="AQ52" s="1242"/>
      <c r="AR52" s="1242"/>
      <c r="AS52" s="1242"/>
      <c r="AT52" s="1242"/>
      <c r="AU52" s="1242"/>
      <c r="AV52" s="1242"/>
      <c r="AW52" s="1242"/>
      <c r="AX52" s="1242"/>
      <c r="AY52" s="1242"/>
      <c r="AZ52" s="1242"/>
      <c r="BA52" s="1242"/>
      <c r="BB52" s="1242"/>
      <c r="BC52" s="1242"/>
      <c r="BD52" s="1242"/>
      <c r="BE52" s="1242"/>
      <c r="BF52" s="1242"/>
      <c r="BG52" s="1242"/>
      <c r="BH52" s="1242"/>
      <c r="BI52" s="1242"/>
      <c r="BJ52" s="1242"/>
      <c r="BK52" s="1242"/>
      <c r="BL52" s="1242"/>
      <c r="BM52" s="1242"/>
      <c r="BN52" s="1242"/>
      <c r="BO52" s="1242"/>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5" x14ac:dyDescent="0.15">
      <c r="A53" s="360"/>
      <c r="B53" s="259"/>
      <c r="G53" s="1244"/>
      <c r="H53" s="1244"/>
      <c r="I53" s="1237"/>
      <c r="J53" s="1237"/>
      <c r="K53" s="1245"/>
      <c r="L53" s="1245"/>
      <c r="M53" s="1245"/>
      <c r="N53" s="1245"/>
      <c r="AM53" s="352"/>
      <c r="AN53" s="1242"/>
      <c r="AO53" s="1242"/>
      <c r="AP53" s="1242"/>
      <c r="AQ53" s="1242"/>
      <c r="AR53" s="1242"/>
      <c r="AS53" s="1242"/>
      <c r="AT53" s="1242"/>
      <c r="AU53" s="1242"/>
      <c r="AV53" s="1242"/>
      <c r="AW53" s="1242"/>
      <c r="AX53" s="1242"/>
      <c r="AY53" s="1242"/>
      <c r="AZ53" s="1242"/>
      <c r="BA53" s="1242"/>
      <c r="BB53" s="1242" t="s">
        <v>581</v>
      </c>
      <c r="BC53" s="1242"/>
      <c r="BD53" s="1242"/>
      <c r="BE53" s="1242"/>
      <c r="BF53" s="1242"/>
      <c r="BG53" s="1242"/>
      <c r="BH53" s="1242"/>
      <c r="BI53" s="1242"/>
      <c r="BJ53" s="1242"/>
      <c r="BK53" s="1242"/>
      <c r="BL53" s="1242"/>
      <c r="BM53" s="1242"/>
      <c r="BN53" s="1242"/>
      <c r="BO53" s="1242"/>
      <c r="BP53" s="1243">
        <v>61.1</v>
      </c>
      <c r="BQ53" s="1243"/>
      <c r="BR53" s="1243"/>
      <c r="BS53" s="1243"/>
      <c r="BT53" s="1243"/>
      <c r="BU53" s="1243"/>
      <c r="BV53" s="1243"/>
      <c r="BW53" s="1243"/>
      <c r="BX53" s="1243">
        <v>62.4</v>
      </c>
      <c r="BY53" s="1243"/>
      <c r="BZ53" s="1243"/>
      <c r="CA53" s="1243"/>
      <c r="CB53" s="1243"/>
      <c r="CC53" s="1243"/>
      <c r="CD53" s="1243"/>
      <c r="CE53" s="1243"/>
      <c r="CF53" s="1243">
        <v>64.900000000000006</v>
      </c>
      <c r="CG53" s="1243"/>
      <c r="CH53" s="1243"/>
      <c r="CI53" s="1243"/>
      <c r="CJ53" s="1243"/>
      <c r="CK53" s="1243"/>
      <c r="CL53" s="1243"/>
      <c r="CM53" s="1243"/>
      <c r="CN53" s="1243">
        <v>60.9</v>
      </c>
      <c r="CO53" s="1243"/>
      <c r="CP53" s="1243"/>
      <c r="CQ53" s="1243"/>
      <c r="CR53" s="1243"/>
      <c r="CS53" s="1243"/>
      <c r="CT53" s="1243"/>
      <c r="CU53" s="1243"/>
      <c r="CV53" s="1243">
        <v>61.9</v>
      </c>
      <c r="CW53" s="1243"/>
      <c r="CX53" s="1243"/>
      <c r="CY53" s="1243"/>
      <c r="CZ53" s="1243"/>
      <c r="DA53" s="1243"/>
      <c r="DB53" s="1243"/>
      <c r="DC53" s="1243"/>
    </row>
    <row r="54" spans="1:109" ht="13.5" x14ac:dyDescent="0.15">
      <c r="A54" s="360"/>
      <c r="B54" s="259"/>
      <c r="G54" s="1244"/>
      <c r="H54" s="1244"/>
      <c r="I54" s="1237"/>
      <c r="J54" s="1237"/>
      <c r="K54" s="1245"/>
      <c r="L54" s="1245"/>
      <c r="M54" s="1245"/>
      <c r="N54" s="1245"/>
      <c r="AM54" s="352"/>
      <c r="AN54" s="1242"/>
      <c r="AO54" s="1242"/>
      <c r="AP54" s="1242"/>
      <c r="AQ54" s="1242"/>
      <c r="AR54" s="1242"/>
      <c r="AS54" s="1242"/>
      <c r="AT54" s="1242"/>
      <c r="AU54" s="1242"/>
      <c r="AV54" s="1242"/>
      <c r="AW54" s="1242"/>
      <c r="AX54" s="1242"/>
      <c r="AY54" s="1242"/>
      <c r="AZ54" s="1242"/>
      <c r="BA54" s="1242"/>
      <c r="BB54" s="1242"/>
      <c r="BC54" s="1242"/>
      <c r="BD54" s="1242"/>
      <c r="BE54" s="1242"/>
      <c r="BF54" s="1242"/>
      <c r="BG54" s="1242"/>
      <c r="BH54" s="1242"/>
      <c r="BI54" s="1242"/>
      <c r="BJ54" s="1242"/>
      <c r="BK54" s="1242"/>
      <c r="BL54" s="1242"/>
      <c r="BM54" s="1242"/>
      <c r="BN54" s="1242"/>
      <c r="BO54" s="1242"/>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5" x14ac:dyDescent="0.15">
      <c r="A55" s="360"/>
      <c r="B55" s="259"/>
      <c r="G55" s="1237"/>
      <c r="H55" s="1237"/>
      <c r="I55" s="1237"/>
      <c r="J55" s="1237"/>
      <c r="K55" s="1245"/>
      <c r="L55" s="1245"/>
      <c r="M55" s="1245"/>
      <c r="N55" s="1245"/>
      <c r="AN55" s="1241" t="s">
        <v>576</v>
      </c>
      <c r="AO55" s="1241"/>
      <c r="AP55" s="1241"/>
      <c r="AQ55" s="1241"/>
      <c r="AR55" s="1241"/>
      <c r="AS55" s="1241"/>
      <c r="AT55" s="1241"/>
      <c r="AU55" s="1241"/>
      <c r="AV55" s="1241"/>
      <c r="AW55" s="1241"/>
      <c r="AX55" s="1241"/>
      <c r="AY55" s="1241"/>
      <c r="AZ55" s="1241"/>
      <c r="BA55" s="1241"/>
      <c r="BB55" s="1242" t="s">
        <v>575</v>
      </c>
      <c r="BC55" s="1242"/>
      <c r="BD55" s="1242"/>
      <c r="BE55" s="1242"/>
      <c r="BF55" s="1242"/>
      <c r="BG55" s="1242"/>
      <c r="BH55" s="1242"/>
      <c r="BI55" s="1242"/>
      <c r="BJ55" s="1242"/>
      <c r="BK55" s="1242"/>
      <c r="BL55" s="1242"/>
      <c r="BM55" s="1242"/>
      <c r="BN55" s="1242"/>
      <c r="BO55" s="1242"/>
      <c r="BP55" s="1243">
        <v>22.7</v>
      </c>
      <c r="BQ55" s="1243"/>
      <c r="BR55" s="1243"/>
      <c r="BS55" s="1243"/>
      <c r="BT55" s="1243"/>
      <c r="BU55" s="1243"/>
      <c r="BV55" s="1243"/>
      <c r="BW55" s="1243"/>
      <c r="BX55" s="1243">
        <v>27.8</v>
      </c>
      <c r="BY55" s="1243"/>
      <c r="BZ55" s="1243"/>
      <c r="CA55" s="1243"/>
      <c r="CB55" s="1243"/>
      <c r="CC55" s="1243"/>
      <c r="CD55" s="1243"/>
      <c r="CE55" s="1243"/>
      <c r="CF55" s="1243">
        <v>19</v>
      </c>
      <c r="CG55" s="1243"/>
      <c r="CH55" s="1243"/>
      <c r="CI55" s="1243"/>
      <c r="CJ55" s="1243"/>
      <c r="CK55" s="1243"/>
      <c r="CL55" s="1243"/>
      <c r="CM55" s="1243"/>
      <c r="CN55" s="1243">
        <v>4</v>
      </c>
      <c r="CO55" s="1243"/>
      <c r="CP55" s="1243"/>
      <c r="CQ55" s="1243"/>
      <c r="CR55" s="1243"/>
      <c r="CS55" s="1243"/>
      <c r="CT55" s="1243"/>
      <c r="CU55" s="1243"/>
      <c r="CV55" s="1243">
        <v>0.4</v>
      </c>
      <c r="CW55" s="1243"/>
      <c r="CX55" s="1243"/>
      <c r="CY55" s="1243"/>
      <c r="CZ55" s="1243"/>
      <c r="DA55" s="1243"/>
      <c r="DB55" s="1243"/>
      <c r="DC55" s="1243"/>
    </row>
    <row r="56" spans="1:109" ht="13.5" x14ac:dyDescent="0.15">
      <c r="A56" s="360"/>
      <c r="B56" s="259"/>
      <c r="G56" s="1237"/>
      <c r="H56" s="1237"/>
      <c r="I56" s="1237"/>
      <c r="J56" s="1237"/>
      <c r="K56" s="1245"/>
      <c r="L56" s="1245"/>
      <c r="M56" s="1245"/>
      <c r="N56" s="1245"/>
      <c r="AN56" s="1241"/>
      <c r="AO56" s="1241"/>
      <c r="AP56" s="1241"/>
      <c r="AQ56" s="1241"/>
      <c r="AR56" s="1241"/>
      <c r="AS56" s="1241"/>
      <c r="AT56" s="1241"/>
      <c r="AU56" s="1241"/>
      <c r="AV56" s="1241"/>
      <c r="AW56" s="1241"/>
      <c r="AX56" s="1241"/>
      <c r="AY56" s="1241"/>
      <c r="AZ56" s="1241"/>
      <c r="BA56" s="1241"/>
      <c r="BB56" s="1242"/>
      <c r="BC56" s="1242"/>
      <c r="BD56" s="1242"/>
      <c r="BE56" s="1242"/>
      <c r="BF56" s="1242"/>
      <c r="BG56" s="1242"/>
      <c r="BH56" s="1242"/>
      <c r="BI56" s="1242"/>
      <c r="BJ56" s="1242"/>
      <c r="BK56" s="1242"/>
      <c r="BL56" s="1242"/>
      <c r="BM56" s="1242"/>
      <c r="BN56" s="1242"/>
      <c r="BO56" s="1242"/>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60" customFormat="1" ht="13.5" x14ac:dyDescent="0.15">
      <c r="B57" s="365"/>
      <c r="G57" s="1237"/>
      <c r="H57" s="1237"/>
      <c r="I57" s="1247"/>
      <c r="J57" s="1247"/>
      <c r="K57" s="1245"/>
      <c r="L57" s="1245"/>
      <c r="M57" s="1245"/>
      <c r="N57" s="1245"/>
      <c r="AM57" s="255"/>
      <c r="AN57" s="1241"/>
      <c r="AO57" s="1241"/>
      <c r="AP57" s="1241"/>
      <c r="AQ57" s="1241"/>
      <c r="AR57" s="1241"/>
      <c r="AS57" s="1241"/>
      <c r="AT57" s="1241"/>
      <c r="AU57" s="1241"/>
      <c r="AV57" s="1241"/>
      <c r="AW57" s="1241"/>
      <c r="AX57" s="1241"/>
      <c r="AY57" s="1241"/>
      <c r="AZ57" s="1241"/>
      <c r="BA57" s="1241"/>
      <c r="BB57" s="1242" t="s">
        <v>581</v>
      </c>
      <c r="BC57" s="1242"/>
      <c r="BD57" s="1242"/>
      <c r="BE57" s="1242"/>
      <c r="BF57" s="1242"/>
      <c r="BG57" s="1242"/>
      <c r="BH57" s="1242"/>
      <c r="BI57" s="1242"/>
      <c r="BJ57" s="1242"/>
      <c r="BK57" s="1242"/>
      <c r="BL57" s="1242"/>
      <c r="BM57" s="1242"/>
      <c r="BN57" s="1242"/>
      <c r="BO57" s="1242"/>
      <c r="BP57" s="1243">
        <v>60.6</v>
      </c>
      <c r="BQ57" s="1243"/>
      <c r="BR57" s="1243"/>
      <c r="BS57" s="1243"/>
      <c r="BT57" s="1243"/>
      <c r="BU57" s="1243"/>
      <c r="BV57" s="1243"/>
      <c r="BW57" s="1243"/>
      <c r="BX57" s="1243">
        <v>62</v>
      </c>
      <c r="BY57" s="1243"/>
      <c r="BZ57" s="1243"/>
      <c r="CA57" s="1243"/>
      <c r="CB57" s="1243"/>
      <c r="CC57" s="1243"/>
      <c r="CD57" s="1243"/>
      <c r="CE57" s="1243"/>
      <c r="CF57" s="1243">
        <v>61.7</v>
      </c>
      <c r="CG57" s="1243"/>
      <c r="CH57" s="1243"/>
      <c r="CI57" s="1243"/>
      <c r="CJ57" s="1243"/>
      <c r="CK57" s="1243"/>
      <c r="CL57" s="1243"/>
      <c r="CM57" s="1243"/>
      <c r="CN57" s="1243">
        <v>63.5</v>
      </c>
      <c r="CO57" s="1243"/>
      <c r="CP57" s="1243"/>
      <c r="CQ57" s="1243"/>
      <c r="CR57" s="1243"/>
      <c r="CS57" s="1243"/>
      <c r="CT57" s="1243"/>
      <c r="CU57" s="1243"/>
      <c r="CV57" s="1243">
        <v>64.400000000000006</v>
      </c>
      <c r="CW57" s="1243"/>
      <c r="CX57" s="1243"/>
      <c r="CY57" s="1243"/>
      <c r="CZ57" s="1243"/>
      <c r="DA57" s="1243"/>
      <c r="DB57" s="1243"/>
      <c r="DC57" s="1243"/>
      <c r="DD57" s="370"/>
      <c r="DE57" s="365"/>
    </row>
    <row r="58" spans="1:109" s="360" customFormat="1" ht="13.5" x14ac:dyDescent="0.15">
      <c r="A58" s="255"/>
      <c r="B58" s="365"/>
      <c r="G58" s="1237"/>
      <c r="H58" s="1237"/>
      <c r="I58" s="1247"/>
      <c r="J58" s="1247"/>
      <c r="K58" s="1245"/>
      <c r="L58" s="1245"/>
      <c r="M58" s="1245"/>
      <c r="N58" s="1245"/>
      <c r="AM58" s="255"/>
      <c r="AN58" s="1241"/>
      <c r="AO58" s="1241"/>
      <c r="AP58" s="1241"/>
      <c r="AQ58" s="1241"/>
      <c r="AR58" s="1241"/>
      <c r="AS58" s="1241"/>
      <c r="AT58" s="1241"/>
      <c r="AU58" s="1241"/>
      <c r="AV58" s="1241"/>
      <c r="AW58" s="1241"/>
      <c r="AX58" s="1241"/>
      <c r="AY58" s="1241"/>
      <c r="AZ58" s="1241"/>
      <c r="BA58" s="1241"/>
      <c r="BB58" s="1242"/>
      <c r="BC58" s="1242"/>
      <c r="BD58" s="1242"/>
      <c r="BE58" s="1242"/>
      <c r="BF58" s="1242"/>
      <c r="BG58" s="1242"/>
      <c r="BH58" s="1242"/>
      <c r="BI58" s="1242"/>
      <c r="BJ58" s="1242"/>
      <c r="BK58" s="1242"/>
      <c r="BL58" s="1242"/>
      <c r="BM58" s="1242"/>
      <c r="BN58" s="1242"/>
      <c r="BO58" s="1242"/>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580</v>
      </c>
    </row>
    <row r="64" spans="1:109" ht="13.5" x14ac:dyDescent="0.15">
      <c r="B64" s="259"/>
      <c r="G64" s="361"/>
      <c r="I64" s="363"/>
      <c r="J64" s="363"/>
      <c r="K64" s="363"/>
      <c r="L64" s="363"/>
      <c r="M64" s="363"/>
      <c r="N64" s="362"/>
      <c r="AM64" s="361"/>
      <c r="AN64" s="361" t="s">
        <v>579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28" t="s">
        <v>583</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5"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5"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5"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5"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578</v>
      </c>
    </row>
    <row r="72" spans="2:107" ht="13.5" x14ac:dyDescent="0.15">
      <c r="B72" s="259"/>
      <c r="G72" s="1237"/>
      <c r="H72" s="1237"/>
      <c r="I72" s="1237"/>
      <c r="J72" s="1237"/>
      <c r="K72" s="354"/>
      <c r="L72" s="354"/>
      <c r="M72" s="353"/>
      <c r="N72" s="353"/>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ht="13.5" x14ac:dyDescent="0.15">
      <c r="B73" s="259"/>
      <c r="G73" s="1244"/>
      <c r="H73" s="1244"/>
      <c r="I73" s="1244"/>
      <c r="J73" s="1244"/>
      <c r="K73" s="1248"/>
      <c r="L73" s="1248"/>
      <c r="M73" s="1248"/>
      <c r="N73" s="1248"/>
      <c r="AM73" s="352"/>
      <c r="AN73" s="1242" t="s">
        <v>577</v>
      </c>
      <c r="AO73" s="1242"/>
      <c r="AP73" s="1242"/>
      <c r="AQ73" s="1242"/>
      <c r="AR73" s="1242"/>
      <c r="AS73" s="1242"/>
      <c r="AT73" s="1242"/>
      <c r="AU73" s="1242"/>
      <c r="AV73" s="1242"/>
      <c r="AW73" s="1242"/>
      <c r="AX73" s="1242"/>
      <c r="AY73" s="1242"/>
      <c r="AZ73" s="1242"/>
      <c r="BA73" s="1242"/>
      <c r="BB73" s="1242" t="s">
        <v>575</v>
      </c>
      <c r="BC73" s="1242"/>
      <c r="BD73" s="1242"/>
      <c r="BE73" s="1242"/>
      <c r="BF73" s="1242"/>
      <c r="BG73" s="1242"/>
      <c r="BH73" s="1242"/>
      <c r="BI73" s="1242"/>
      <c r="BJ73" s="1242"/>
      <c r="BK73" s="1242"/>
      <c r="BL73" s="1242"/>
      <c r="BM73" s="1242"/>
      <c r="BN73" s="1242"/>
      <c r="BO73" s="1242"/>
      <c r="BP73" s="1243"/>
      <c r="BQ73" s="1243"/>
      <c r="BR73" s="1243"/>
      <c r="BS73" s="1243"/>
      <c r="BT73" s="1243"/>
      <c r="BU73" s="1243"/>
      <c r="BV73" s="1243"/>
      <c r="BW73" s="1243"/>
      <c r="BX73" s="1243">
        <v>11.6</v>
      </c>
      <c r="BY73" s="1243"/>
      <c r="BZ73" s="1243"/>
      <c r="CA73" s="1243"/>
      <c r="CB73" s="1243"/>
      <c r="CC73" s="1243"/>
      <c r="CD73" s="1243"/>
      <c r="CE73" s="1243"/>
      <c r="CF73" s="1243">
        <v>20.5</v>
      </c>
      <c r="CG73" s="1243"/>
      <c r="CH73" s="1243"/>
      <c r="CI73" s="1243"/>
      <c r="CJ73" s="1243"/>
      <c r="CK73" s="1243"/>
      <c r="CL73" s="1243"/>
      <c r="CM73" s="1243"/>
      <c r="CN73" s="1243">
        <v>29.6</v>
      </c>
      <c r="CO73" s="1243"/>
      <c r="CP73" s="1243"/>
      <c r="CQ73" s="1243"/>
      <c r="CR73" s="1243"/>
      <c r="CS73" s="1243"/>
      <c r="CT73" s="1243"/>
      <c r="CU73" s="1243"/>
      <c r="CV73" s="1243">
        <v>32.200000000000003</v>
      </c>
      <c r="CW73" s="1243"/>
      <c r="CX73" s="1243"/>
      <c r="CY73" s="1243"/>
      <c r="CZ73" s="1243"/>
      <c r="DA73" s="1243"/>
      <c r="DB73" s="1243"/>
      <c r="DC73" s="1243"/>
    </row>
    <row r="74" spans="2:107" ht="13.5" x14ac:dyDescent="0.15">
      <c r="B74" s="259"/>
      <c r="G74" s="1244"/>
      <c r="H74" s="1244"/>
      <c r="I74" s="1244"/>
      <c r="J74" s="1244"/>
      <c r="K74" s="1248"/>
      <c r="L74" s="1248"/>
      <c r="M74" s="1248"/>
      <c r="N74" s="1248"/>
      <c r="AM74" s="352"/>
      <c r="AN74" s="1242"/>
      <c r="AO74" s="1242"/>
      <c r="AP74" s="1242"/>
      <c r="AQ74" s="1242"/>
      <c r="AR74" s="1242"/>
      <c r="AS74" s="1242"/>
      <c r="AT74" s="1242"/>
      <c r="AU74" s="1242"/>
      <c r="AV74" s="1242"/>
      <c r="AW74" s="1242"/>
      <c r="AX74" s="1242"/>
      <c r="AY74" s="1242"/>
      <c r="AZ74" s="1242"/>
      <c r="BA74" s="1242"/>
      <c r="BB74" s="1242"/>
      <c r="BC74" s="1242"/>
      <c r="BD74" s="1242"/>
      <c r="BE74" s="1242"/>
      <c r="BF74" s="1242"/>
      <c r="BG74" s="1242"/>
      <c r="BH74" s="1242"/>
      <c r="BI74" s="1242"/>
      <c r="BJ74" s="1242"/>
      <c r="BK74" s="1242"/>
      <c r="BL74" s="1242"/>
      <c r="BM74" s="1242"/>
      <c r="BN74" s="1242"/>
      <c r="BO74" s="1242"/>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5" x14ac:dyDescent="0.15">
      <c r="B75" s="259"/>
      <c r="G75" s="1244"/>
      <c r="H75" s="1244"/>
      <c r="I75" s="1237"/>
      <c r="J75" s="1237"/>
      <c r="K75" s="1245"/>
      <c r="L75" s="1245"/>
      <c r="M75" s="1245"/>
      <c r="N75" s="1245"/>
      <c r="AM75" s="352"/>
      <c r="AN75" s="1242"/>
      <c r="AO75" s="1242"/>
      <c r="AP75" s="1242"/>
      <c r="AQ75" s="1242"/>
      <c r="AR75" s="1242"/>
      <c r="AS75" s="1242"/>
      <c r="AT75" s="1242"/>
      <c r="AU75" s="1242"/>
      <c r="AV75" s="1242"/>
      <c r="AW75" s="1242"/>
      <c r="AX75" s="1242"/>
      <c r="AY75" s="1242"/>
      <c r="AZ75" s="1242"/>
      <c r="BA75" s="1242"/>
      <c r="BB75" s="1242" t="s">
        <v>574</v>
      </c>
      <c r="BC75" s="1242"/>
      <c r="BD75" s="1242"/>
      <c r="BE75" s="1242"/>
      <c r="BF75" s="1242"/>
      <c r="BG75" s="1242"/>
      <c r="BH75" s="1242"/>
      <c r="BI75" s="1242"/>
      <c r="BJ75" s="1242"/>
      <c r="BK75" s="1242"/>
      <c r="BL75" s="1242"/>
      <c r="BM75" s="1242"/>
      <c r="BN75" s="1242"/>
      <c r="BO75" s="1242"/>
      <c r="BP75" s="1243">
        <v>8.6999999999999993</v>
      </c>
      <c r="BQ75" s="1243"/>
      <c r="BR75" s="1243"/>
      <c r="BS75" s="1243"/>
      <c r="BT75" s="1243"/>
      <c r="BU75" s="1243"/>
      <c r="BV75" s="1243"/>
      <c r="BW75" s="1243"/>
      <c r="BX75" s="1243">
        <v>8.1999999999999993</v>
      </c>
      <c r="BY75" s="1243"/>
      <c r="BZ75" s="1243"/>
      <c r="CA75" s="1243"/>
      <c r="CB75" s="1243"/>
      <c r="CC75" s="1243"/>
      <c r="CD75" s="1243"/>
      <c r="CE75" s="1243"/>
      <c r="CF75" s="1243">
        <v>7.8</v>
      </c>
      <c r="CG75" s="1243"/>
      <c r="CH75" s="1243"/>
      <c r="CI75" s="1243"/>
      <c r="CJ75" s="1243"/>
      <c r="CK75" s="1243"/>
      <c r="CL75" s="1243"/>
      <c r="CM75" s="1243"/>
      <c r="CN75" s="1243">
        <v>8.6</v>
      </c>
      <c r="CO75" s="1243"/>
      <c r="CP75" s="1243"/>
      <c r="CQ75" s="1243"/>
      <c r="CR75" s="1243"/>
      <c r="CS75" s="1243"/>
      <c r="CT75" s="1243"/>
      <c r="CU75" s="1243"/>
      <c r="CV75" s="1243">
        <v>10.5</v>
      </c>
      <c r="CW75" s="1243"/>
      <c r="CX75" s="1243"/>
      <c r="CY75" s="1243"/>
      <c r="CZ75" s="1243"/>
      <c r="DA75" s="1243"/>
      <c r="DB75" s="1243"/>
      <c r="DC75" s="1243"/>
    </row>
    <row r="76" spans="2:107" ht="13.5" x14ac:dyDescent="0.15">
      <c r="B76" s="259"/>
      <c r="G76" s="1244"/>
      <c r="H76" s="1244"/>
      <c r="I76" s="1237"/>
      <c r="J76" s="1237"/>
      <c r="K76" s="1245"/>
      <c r="L76" s="1245"/>
      <c r="M76" s="1245"/>
      <c r="N76" s="1245"/>
      <c r="AM76" s="352"/>
      <c r="AN76" s="1242"/>
      <c r="AO76" s="1242"/>
      <c r="AP76" s="1242"/>
      <c r="AQ76" s="1242"/>
      <c r="AR76" s="1242"/>
      <c r="AS76" s="1242"/>
      <c r="AT76" s="1242"/>
      <c r="AU76" s="1242"/>
      <c r="AV76" s="1242"/>
      <c r="AW76" s="1242"/>
      <c r="AX76" s="1242"/>
      <c r="AY76" s="1242"/>
      <c r="AZ76" s="1242"/>
      <c r="BA76" s="1242"/>
      <c r="BB76" s="1242"/>
      <c r="BC76" s="1242"/>
      <c r="BD76" s="1242"/>
      <c r="BE76" s="1242"/>
      <c r="BF76" s="1242"/>
      <c r="BG76" s="1242"/>
      <c r="BH76" s="1242"/>
      <c r="BI76" s="1242"/>
      <c r="BJ76" s="1242"/>
      <c r="BK76" s="1242"/>
      <c r="BL76" s="1242"/>
      <c r="BM76" s="1242"/>
      <c r="BN76" s="1242"/>
      <c r="BO76" s="1242"/>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5" x14ac:dyDescent="0.15">
      <c r="B77" s="259"/>
      <c r="G77" s="1237"/>
      <c r="H77" s="1237"/>
      <c r="I77" s="1237"/>
      <c r="J77" s="1237"/>
      <c r="K77" s="1248"/>
      <c r="L77" s="1248"/>
      <c r="M77" s="1248"/>
      <c r="N77" s="1248"/>
      <c r="AN77" s="1241" t="s">
        <v>576</v>
      </c>
      <c r="AO77" s="1241"/>
      <c r="AP77" s="1241"/>
      <c r="AQ77" s="1241"/>
      <c r="AR77" s="1241"/>
      <c r="AS77" s="1241"/>
      <c r="AT77" s="1241"/>
      <c r="AU77" s="1241"/>
      <c r="AV77" s="1241"/>
      <c r="AW77" s="1241"/>
      <c r="AX77" s="1241"/>
      <c r="AY77" s="1241"/>
      <c r="AZ77" s="1241"/>
      <c r="BA77" s="1241"/>
      <c r="BB77" s="1242" t="s">
        <v>575</v>
      </c>
      <c r="BC77" s="1242"/>
      <c r="BD77" s="1242"/>
      <c r="BE77" s="1242"/>
      <c r="BF77" s="1242"/>
      <c r="BG77" s="1242"/>
      <c r="BH77" s="1242"/>
      <c r="BI77" s="1242"/>
      <c r="BJ77" s="1242"/>
      <c r="BK77" s="1242"/>
      <c r="BL77" s="1242"/>
      <c r="BM77" s="1242"/>
      <c r="BN77" s="1242"/>
      <c r="BO77" s="1242"/>
      <c r="BP77" s="1243">
        <v>22.7</v>
      </c>
      <c r="BQ77" s="1243"/>
      <c r="BR77" s="1243"/>
      <c r="BS77" s="1243"/>
      <c r="BT77" s="1243"/>
      <c r="BU77" s="1243"/>
      <c r="BV77" s="1243"/>
      <c r="BW77" s="1243"/>
      <c r="BX77" s="1243">
        <v>27.8</v>
      </c>
      <c r="BY77" s="1243"/>
      <c r="BZ77" s="1243"/>
      <c r="CA77" s="1243"/>
      <c r="CB77" s="1243"/>
      <c r="CC77" s="1243"/>
      <c r="CD77" s="1243"/>
      <c r="CE77" s="1243"/>
      <c r="CF77" s="1243">
        <v>19</v>
      </c>
      <c r="CG77" s="1243"/>
      <c r="CH77" s="1243"/>
      <c r="CI77" s="1243"/>
      <c r="CJ77" s="1243"/>
      <c r="CK77" s="1243"/>
      <c r="CL77" s="1243"/>
      <c r="CM77" s="1243"/>
      <c r="CN77" s="1243">
        <v>4</v>
      </c>
      <c r="CO77" s="1243"/>
      <c r="CP77" s="1243"/>
      <c r="CQ77" s="1243"/>
      <c r="CR77" s="1243"/>
      <c r="CS77" s="1243"/>
      <c r="CT77" s="1243"/>
      <c r="CU77" s="1243"/>
      <c r="CV77" s="1243">
        <v>0.4</v>
      </c>
      <c r="CW77" s="1243"/>
      <c r="CX77" s="1243"/>
      <c r="CY77" s="1243"/>
      <c r="CZ77" s="1243"/>
      <c r="DA77" s="1243"/>
      <c r="DB77" s="1243"/>
      <c r="DC77" s="1243"/>
    </row>
    <row r="78" spans="2:107" ht="13.5"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2"/>
      <c r="BC78" s="1242"/>
      <c r="BD78" s="1242"/>
      <c r="BE78" s="1242"/>
      <c r="BF78" s="1242"/>
      <c r="BG78" s="1242"/>
      <c r="BH78" s="1242"/>
      <c r="BI78" s="1242"/>
      <c r="BJ78" s="1242"/>
      <c r="BK78" s="1242"/>
      <c r="BL78" s="1242"/>
      <c r="BM78" s="1242"/>
      <c r="BN78" s="1242"/>
      <c r="BO78" s="1242"/>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5" x14ac:dyDescent="0.15">
      <c r="B79" s="259"/>
      <c r="G79" s="1237"/>
      <c r="H79" s="1237"/>
      <c r="I79" s="1247"/>
      <c r="J79" s="1247"/>
      <c r="K79" s="1249"/>
      <c r="L79" s="1249"/>
      <c r="M79" s="1249"/>
      <c r="N79" s="1249"/>
      <c r="AN79" s="1241"/>
      <c r="AO79" s="1241"/>
      <c r="AP79" s="1241"/>
      <c r="AQ79" s="1241"/>
      <c r="AR79" s="1241"/>
      <c r="AS79" s="1241"/>
      <c r="AT79" s="1241"/>
      <c r="AU79" s="1241"/>
      <c r="AV79" s="1241"/>
      <c r="AW79" s="1241"/>
      <c r="AX79" s="1241"/>
      <c r="AY79" s="1241"/>
      <c r="AZ79" s="1241"/>
      <c r="BA79" s="1241"/>
      <c r="BB79" s="1242" t="s">
        <v>574</v>
      </c>
      <c r="BC79" s="1242"/>
      <c r="BD79" s="1242"/>
      <c r="BE79" s="1242"/>
      <c r="BF79" s="1242"/>
      <c r="BG79" s="1242"/>
      <c r="BH79" s="1242"/>
      <c r="BI79" s="1242"/>
      <c r="BJ79" s="1242"/>
      <c r="BK79" s="1242"/>
      <c r="BL79" s="1242"/>
      <c r="BM79" s="1242"/>
      <c r="BN79" s="1242"/>
      <c r="BO79" s="1242"/>
      <c r="BP79" s="1243">
        <v>7.7</v>
      </c>
      <c r="BQ79" s="1243"/>
      <c r="BR79" s="1243"/>
      <c r="BS79" s="1243"/>
      <c r="BT79" s="1243"/>
      <c r="BU79" s="1243"/>
      <c r="BV79" s="1243"/>
      <c r="BW79" s="1243"/>
      <c r="BX79" s="1243">
        <v>7.5</v>
      </c>
      <c r="BY79" s="1243"/>
      <c r="BZ79" s="1243"/>
      <c r="CA79" s="1243"/>
      <c r="CB79" s="1243"/>
      <c r="CC79" s="1243"/>
      <c r="CD79" s="1243"/>
      <c r="CE79" s="1243"/>
      <c r="CF79" s="1243">
        <v>8</v>
      </c>
      <c r="CG79" s="1243"/>
      <c r="CH79" s="1243"/>
      <c r="CI79" s="1243"/>
      <c r="CJ79" s="1243"/>
      <c r="CK79" s="1243"/>
      <c r="CL79" s="1243"/>
      <c r="CM79" s="1243"/>
      <c r="CN79" s="1243">
        <v>8</v>
      </c>
      <c r="CO79" s="1243"/>
      <c r="CP79" s="1243"/>
      <c r="CQ79" s="1243"/>
      <c r="CR79" s="1243"/>
      <c r="CS79" s="1243"/>
      <c r="CT79" s="1243"/>
      <c r="CU79" s="1243"/>
      <c r="CV79" s="1243">
        <v>8.3000000000000007</v>
      </c>
      <c r="CW79" s="1243"/>
      <c r="CX79" s="1243"/>
      <c r="CY79" s="1243"/>
      <c r="CZ79" s="1243"/>
      <c r="DA79" s="1243"/>
      <c r="DB79" s="1243"/>
      <c r="DC79" s="1243"/>
    </row>
    <row r="80" spans="2:107" ht="13.5" x14ac:dyDescent="0.15">
      <c r="B80" s="259"/>
      <c r="G80" s="1237"/>
      <c r="H80" s="1237"/>
      <c r="I80" s="1247"/>
      <c r="J80" s="1247"/>
      <c r="K80" s="1249"/>
      <c r="L80" s="1249"/>
      <c r="M80" s="1249"/>
      <c r="N80" s="1249"/>
      <c r="AN80" s="1241"/>
      <c r="AO80" s="1241"/>
      <c r="AP80" s="1241"/>
      <c r="AQ80" s="1241"/>
      <c r="AR80" s="1241"/>
      <c r="AS80" s="1241"/>
      <c r="AT80" s="1241"/>
      <c r="AU80" s="1241"/>
      <c r="AV80" s="1241"/>
      <c r="AW80" s="1241"/>
      <c r="AX80" s="1241"/>
      <c r="AY80" s="1241"/>
      <c r="AZ80" s="1241"/>
      <c r="BA80" s="1241"/>
      <c r="BB80" s="1242"/>
      <c r="BC80" s="1242"/>
      <c r="BD80" s="1242"/>
      <c r="BE80" s="1242"/>
      <c r="BF80" s="1242"/>
      <c r="BG80" s="1242"/>
      <c r="BH80" s="1242"/>
      <c r="BI80" s="1242"/>
      <c r="BJ80" s="1242"/>
      <c r="BK80" s="1242"/>
      <c r="BL80" s="1242"/>
      <c r="BM80" s="1242"/>
      <c r="BN80" s="1242"/>
      <c r="BO80" s="1242"/>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Pj94TIIF+O/O6UpqVgz/RJbv9OB+/YxDnrUhiGDTjovaEGUak/fFvZPWB+NsGblCJPo5jBGPaSRr2CLxDUlK7w==" saltValue="T/Pnqbvh0muuzZfY2j0Xag=="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6644C-DBC1-48AD-9883-7BB47C9B0A82}">
  <sheetPr>
    <pageSetUpPr fitToPage="1"/>
  </sheetPr>
  <dimension ref="A1:DR125"/>
  <sheetViews>
    <sheetView showGridLines="0" topLeftCell="A73" zoomScale="70" zoomScaleNormal="70" zoomScaleSheetLayoutView="70" workbookViewId="0">
      <selection activeCell="E35" sqref="E35:S3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mrEMuURQjTBCyp4mKmbPUdmpunVI5Wm8fPsPwpKtAs/BpM555rYKg9txM0cZrPKW499Qi5A+CHz2gapvWcpUfQ==" saltValue="aX3dN0sMsEfYsVscTMIW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BF1AD-143E-4A0A-88C8-42D69E4AE1C8}">
  <sheetPr>
    <pageSetUpPr fitToPage="1"/>
  </sheetPr>
  <dimension ref="A1:DR125"/>
  <sheetViews>
    <sheetView showGridLines="0" topLeftCell="A67" zoomScale="70" zoomScaleNormal="70" zoomScaleSheetLayoutView="55" workbookViewId="0">
      <selection activeCell="E35" sqref="E35:S3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2d/polQGMGORzWubQ5eUEwmW1HGx+JjxPLJk6Sxy7/BgFsvLuLPBabjYZ3gWt7if2hPJ+tH3zy/8ahfVfOyRXQ==" saltValue="3kqLXcJIuc/dFG68ojh3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105908</v>
      </c>
      <c r="E3" s="154"/>
      <c r="F3" s="155">
        <v>70166</v>
      </c>
      <c r="G3" s="156"/>
      <c r="H3" s="157"/>
    </row>
    <row r="4" spans="1:8" x14ac:dyDescent="0.15">
      <c r="A4" s="158"/>
      <c r="B4" s="159"/>
      <c r="C4" s="160"/>
      <c r="D4" s="161">
        <v>67480</v>
      </c>
      <c r="E4" s="162"/>
      <c r="F4" s="163">
        <v>36115</v>
      </c>
      <c r="G4" s="164"/>
      <c r="H4" s="165"/>
    </row>
    <row r="5" spans="1:8" x14ac:dyDescent="0.15">
      <c r="A5" s="146" t="s">
        <v>521</v>
      </c>
      <c r="B5" s="151"/>
      <c r="C5" s="152"/>
      <c r="D5" s="153">
        <v>125385</v>
      </c>
      <c r="E5" s="154"/>
      <c r="F5" s="155">
        <v>70329</v>
      </c>
      <c r="G5" s="156"/>
      <c r="H5" s="157"/>
    </row>
    <row r="6" spans="1:8" x14ac:dyDescent="0.15">
      <c r="A6" s="158"/>
      <c r="B6" s="159"/>
      <c r="C6" s="160"/>
      <c r="D6" s="161">
        <v>99971</v>
      </c>
      <c r="E6" s="162"/>
      <c r="F6" s="163">
        <v>39403</v>
      </c>
      <c r="G6" s="164"/>
      <c r="H6" s="165"/>
    </row>
    <row r="7" spans="1:8" x14ac:dyDescent="0.15">
      <c r="A7" s="146" t="s">
        <v>522</v>
      </c>
      <c r="B7" s="151"/>
      <c r="C7" s="152"/>
      <c r="D7" s="153">
        <v>81769</v>
      </c>
      <c r="E7" s="154"/>
      <c r="F7" s="155">
        <v>71871</v>
      </c>
      <c r="G7" s="156"/>
      <c r="H7" s="157"/>
    </row>
    <row r="8" spans="1:8" x14ac:dyDescent="0.15">
      <c r="A8" s="158"/>
      <c r="B8" s="159"/>
      <c r="C8" s="160"/>
      <c r="D8" s="161">
        <v>29299</v>
      </c>
      <c r="E8" s="162"/>
      <c r="F8" s="163">
        <v>38232</v>
      </c>
      <c r="G8" s="164"/>
      <c r="H8" s="165"/>
    </row>
    <row r="9" spans="1:8" x14ac:dyDescent="0.15">
      <c r="A9" s="146" t="s">
        <v>523</v>
      </c>
      <c r="B9" s="151"/>
      <c r="C9" s="152"/>
      <c r="D9" s="153">
        <v>111321</v>
      </c>
      <c r="E9" s="154"/>
      <c r="F9" s="155">
        <v>71807</v>
      </c>
      <c r="G9" s="156"/>
      <c r="H9" s="157"/>
    </row>
    <row r="10" spans="1:8" x14ac:dyDescent="0.15">
      <c r="A10" s="158"/>
      <c r="B10" s="159"/>
      <c r="C10" s="160"/>
      <c r="D10" s="161">
        <v>63607</v>
      </c>
      <c r="E10" s="162"/>
      <c r="F10" s="163">
        <v>37333</v>
      </c>
      <c r="G10" s="164"/>
      <c r="H10" s="165"/>
    </row>
    <row r="11" spans="1:8" x14ac:dyDescent="0.15">
      <c r="A11" s="146" t="s">
        <v>524</v>
      </c>
      <c r="B11" s="151"/>
      <c r="C11" s="152"/>
      <c r="D11" s="153">
        <v>68868</v>
      </c>
      <c r="E11" s="154"/>
      <c r="F11" s="155">
        <v>80821</v>
      </c>
      <c r="G11" s="156"/>
      <c r="H11" s="157"/>
    </row>
    <row r="12" spans="1:8" x14ac:dyDescent="0.15">
      <c r="A12" s="158"/>
      <c r="B12" s="159"/>
      <c r="C12" s="166"/>
      <c r="D12" s="161">
        <v>45456</v>
      </c>
      <c r="E12" s="162"/>
      <c r="F12" s="163">
        <v>49586</v>
      </c>
      <c r="G12" s="164"/>
      <c r="H12" s="165"/>
    </row>
    <row r="13" spans="1:8" x14ac:dyDescent="0.15">
      <c r="A13" s="146"/>
      <c r="B13" s="151"/>
      <c r="C13" s="152"/>
      <c r="D13" s="153">
        <v>98650</v>
      </c>
      <c r="E13" s="154"/>
      <c r="F13" s="155">
        <v>72999</v>
      </c>
      <c r="G13" s="167"/>
      <c r="H13" s="157"/>
    </row>
    <row r="14" spans="1:8" x14ac:dyDescent="0.15">
      <c r="A14" s="158"/>
      <c r="B14" s="159"/>
      <c r="C14" s="160"/>
      <c r="D14" s="161">
        <v>61163</v>
      </c>
      <c r="E14" s="162"/>
      <c r="F14" s="163">
        <v>40134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7.52</v>
      </c>
      <c r="C19" s="168">
        <f>ROUND(VALUE(SUBSTITUTE(実質収支比率等に係る経年分析!G$48,"▲","-")),2)</f>
        <v>11.81</v>
      </c>
      <c r="D19" s="168">
        <f>ROUND(VALUE(SUBSTITUTE(実質収支比率等に係る経年分析!H$48,"▲","-")),2)</f>
        <v>11.18</v>
      </c>
      <c r="E19" s="168">
        <f>ROUND(VALUE(SUBSTITUTE(実質収支比率等に係る経年分析!I$48,"▲","-")),2)</f>
        <v>8.51</v>
      </c>
      <c r="F19" s="168">
        <f>ROUND(VALUE(SUBSTITUTE(実質収支比率等に係る経年分析!J$48,"▲","-")),2)</f>
        <v>7.99</v>
      </c>
    </row>
    <row r="20" spans="1:11" x14ac:dyDescent="0.15">
      <c r="A20" s="168" t="s">
        <v>53</v>
      </c>
      <c r="B20" s="168">
        <f>ROUND(VALUE(SUBSTITUTE(実質収支比率等に係る経年分析!F$47,"▲","-")),2)</f>
        <v>29.47</v>
      </c>
      <c r="C20" s="168">
        <f>ROUND(VALUE(SUBSTITUTE(実質収支比率等に係る経年分析!G$47,"▲","-")),2)</f>
        <v>23.64</v>
      </c>
      <c r="D20" s="168">
        <f>ROUND(VALUE(SUBSTITUTE(実質収支比率等に係る経年分析!H$47,"▲","-")),2)</f>
        <v>30.75</v>
      </c>
      <c r="E20" s="168">
        <f>ROUND(VALUE(SUBSTITUTE(実質収支比率等に係る経年分析!I$47,"▲","-")),2)</f>
        <v>32.83</v>
      </c>
      <c r="F20" s="168">
        <f>ROUND(VALUE(SUBSTITUTE(実質収支比率等に係る経年分析!J$47,"▲","-")),2)</f>
        <v>30.36</v>
      </c>
    </row>
    <row r="21" spans="1:11" x14ac:dyDescent="0.15">
      <c r="A21" s="168" t="s">
        <v>54</v>
      </c>
      <c r="B21" s="168">
        <f>IF(ISNUMBER(VALUE(SUBSTITUTE(実質収支比率等に係る経年分析!F$49,"▲","-"))),ROUND(VALUE(SUBSTITUTE(実質収支比率等に係る経年分析!F$49,"▲","-")),2),NA())</f>
        <v>-4.76</v>
      </c>
      <c r="C21" s="168">
        <f>IF(ISNUMBER(VALUE(SUBSTITUTE(実質収支比率等に係る経年分析!G$49,"▲","-"))),ROUND(VALUE(SUBSTITUTE(実質収支比率等に係る経年分析!G$49,"▲","-")),2),NA())</f>
        <v>-4.2</v>
      </c>
      <c r="D21" s="168">
        <f>IF(ISNUMBER(VALUE(SUBSTITUTE(実質収支比率等に係る経年分析!H$49,"▲","-"))),ROUND(VALUE(SUBSTITUTE(実質収支比率等に係る経年分析!H$49,"▲","-")),2),NA())</f>
        <v>-1.72</v>
      </c>
      <c r="E21" s="168">
        <f>IF(ISNUMBER(VALUE(SUBSTITUTE(実質収支比率等に係る経年分析!I$49,"▲","-"))),ROUND(VALUE(SUBSTITUTE(実質収支比率等に係る経年分析!I$49,"▲","-")),2),NA())</f>
        <v>-8.8800000000000008</v>
      </c>
      <c r="F21" s="168">
        <f>IF(ISNUMBER(VALUE(SUBSTITUTE(実質収支比率等に係る経年分析!J$49,"▲","-"))),ROUND(VALUE(SUBSTITUTE(実質収支比率等に係る経年分析!J$49,"▲","-")),2),NA())</f>
        <v>-9.49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温泉事業特別会計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0.19</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0.75</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0.88</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1.0900000000000001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1.1599999999999999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1.1100000000000001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7.52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7.99</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7.41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8.6199999999999992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12.92</v>
      </c>
    </row>
    <row r="36" spans="1:16" x14ac:dyDescent="0.15">
      <c r="A36" s="169" t="str">
        <f>IF(連結実質赤字比率に係る赤字・黒字の構成分析!C$34="",NA(),連結実質赤字比率に係る赤字・黒字の構成分析!C$34)</f>
        <v>病院事業会計</v>
      </c>
      <c r="B36" s="169">
        <f>IF(ROUND(VALUE(SUBSTITUTE(連結実質赤字比率に係る赤字・黒字の構成分析!F$34,"▲", "-")), 2) &lt; 0, ABS(ROUND(VALUE(SUBSTITUTE(連結実質赤字比率に係る赤字・黒字の構成分析!F$34,"▲", "-")), 2)), NA())</f>
        <v>1.06</v>
      </c>
      <c r="C36" s="169" t="e">
        <f>IF(ROUND(VALUE(SUBSTITUTE(連結実質赤字比率に係る赤字・黒字の構成分析!F$34,"▲", "-")), 2) &gt;= 0, ABS(ROUND(VALUE(SUBSTITUTE(連結実質赤字比率に係る赤字・黒字の構成分析!F$34,"▲", "-")), 2)), NA())</f>
        <v>#N/A</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3.18</v>
      </c>
      <c r="J36" s="169">
        <f>IF(ROUND(VALUE(SUBSTITUTE(連結実質赤字比率に係る赤字・黒字の構成分析!J$34,"▲", "-")), 2) &lt; 0, ABS(ROUND(VALUE(SUBSTITUTE(連結実質赤字比率に係る赤字・黒字の構成分析!J$34,"▲", "-")), 2)), NA())</f>
        <v>0.7</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3326</v>
      </c>
      <c r="E42" s="170"/>
      <c r="F42" s="170"/>
      <c r="G42" s="170">
        <f>'実質公債費比率（分子）の構造'!L$52</f>
        <v>3199</v>
      </c>
      <c r="H42" s="170"/>
      <c r="I42" s="170"/>
      <c r="J42" s="170">
        <f>'実質公債費比率（分子）の構造'!M$52</f>
        <v>3084</v>
      </c>
      <c r="K42" s="170"/>
      <c r="L42" s="170"/>
      <c r="M42" s="170">
        <f>'実質公債費比率（分子）の構造'!N$52</f>
        <v>2998</v>
      </c>
      <c r="N42" s="170"/>
      <c r="O42" s="170"/>
      <c r="P42" s="170">
        <f>'実質公債費比率（分子）の構造'!O$52</f>
        <v>2913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97</v>
      </c>
      <c r="C45" s="170"/>
      <c r="D45" s="170"/>
      <c r="E45" s="170">
        <f>'実質公債費比率（分子）の構造'!L$49</f>
        <v>117</v>
      </c>
      <c r="F45" s="170"/>
      <c r="G45" s="170"/>
      <c r="H45" s="170">
        <f>'実質公債費比率（分子）の構造'!M$49</f>
        <v>128</v>
      </c>
      <c r="I45" s="170"/>
      <c r="J45" s="170"/>
      <c r="K45" s="170">
        <f>'実質公債費比率（分子）の構造'!N$49</f>
        <v>21</v>
      </c>
      <c r="L45" s="170"/>
      <c r="M45" s="170"/>
      <c r="N45" s="170">
        <f>'実質公債費比率（分子）の構造'!O$49</f>
        <v>172</v>
      </c>
      <c r="O45" s="170"/>
      <c r="P45" s="170"/>
    </row>
    <row r="46" spans="1:16" x14ac:dyDescent="0.15">
      <c r="A46" s="170" t="s">
        <v>64</v>
      </c>
      <c r="B46" s="170">
        <f>'実質公債費比率（分子）の構造'!K$48</f>
        <v>1560</v>
      </c>
      <c r="C46" s="170"/>
      <c r="D46" s="170"/>
      <c r="E46" s="170">
        <f>'実質公債費比率（分子）の構造'!L$48</f>
        <v>1543</v>
      </c>
      <c r="F46" s="170"/>
      <c r="G46" s="170"/>
      <c r="H46" s="170">
        <f>'実質公債費比率（分子）の構造'!M$48</f>
        <v>1527</v>
      </c>
      <c r="I46" s="170"/>
      <c r="J46" s="170"/>
      <c r="K46" s="170">
        <f>'実質公債費比率（分子）の構造'!N$48</f>
        <v>1653</v>
      </c>
      <c r="L46" s="170"/>
      <c r="M46" s="170"/>
      <c r="N46" s="170">
        <f>'実質公債費比率（分子）の構造'!O$48</f>
        <v>1832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2826</v>
      </c>
      <c r="C49" s="170"/>
      <c r="D49" s="170"/>
      <c r="E49" s="170">
        <f>'実質公債費比率（分子）の構造'!L$45</f>
        <v>2711</v>
      </c>
      <c r="F49" s="170"/>
      <c r="G49" s="170"/>
      <c r="H49" s="170">
        <f>'実質公債費比率（分子）の構造'!M$45</f>
        <v>2714</v>
      </c>
      <c r="I49" s="170"/>
      <c r="J49" s="170"/>
      <c r="K49" s="170">
        <f>'実質公債費比率（分子）の構造'!N$45</f>
        <v>2924</v>
      </c>
      <c r="L49" s="170"/>
      <c r="M49" s="170"/>
      <c r="N49" s="170">
        <f>'実質公債費比率（分子）の構造'!O$45</f>
        <v>3023</v>
      </c>
      <c r="O49" s="170"/>
      <c r="P49" s="170"/>
    </row>
    <row r="50" spans="1:16" x14ac:dyDescent="0.15">
      <c r="A50" s="170" t="s">
        <v>67</v>
      </c>
      <c r="B50" s="170" t="e">
        <f>NA()</f>
        <v>#N/A</v>
      </c>
      <c r="C50" s="170">
        <f>IF(ISNUMBER('実質公債費比率（分子）の構造'!K$53),'実質公債費比率（分子）の構造'!K$53,NA())</f>
        <v>1157</v>
      </c>
      <c r="D50" s="170" t="e">
        <f>NA()</f>
        <v>#N/A</v>
      </c>
      <c r="E50" s="170" t="e">
        <f>NA()</f>
        <v>#N/A</v>
      </c>
      <c r="F50" s="170">
        <f>IF(ISNUMBER('実質公債費比率（分子）の構造'!L$53),'実質公債費比率（分子）の構造'!L$53,NA())</f>
        <v>1172</v>
      </c>
      <c r="G50" s="170" t="e">
        <f>NA()</f>
        <v>#N/A</v>
      </c>
      <c r="H50" s="170" t="e">
        <f>NA()</f>
        <v>#N/A</v>
      </c>
      <c r="I50" s="170">
        <f>IF(ISNUMBER('実質公債費比率（分子）の構造'!M$53),'実質公債費比率（分子）の構造'!M$53,NA())</f>
        <v>1285</v>
      </c>
      <c r="J50" s="170" t="e">
        <f>NA()</f>
        <v>#N/A</v>
      </c>
      <c r="K50" s="170" t="e">
        <f>NA()</f>
        <v>#N/A</v>
      </c>
      <c r="L50" s="170">
        <f>IF(ISNUMBER('実質公債費比率（分子）の構造'!N$53),'実質公債費比率（分子）の構造'!N$53,NA())</f>
        <v>1600</v>
      </c>
      <c r="M50" s="170" t="e">
        <f>NA()</f>
        <v>#N/A</v>
      </c>
      <c r="N50" s="170" t="e">
        <f>NA()</f>
        <v>#N/A</v>
      </c>
      <c r="O50" s="170">
        <f>IF(ISNUMBER('実質公債費比率（分子）の構造'!O$53),'実質公債費比率（分子）の構造'!O$53,NA())</f>
        <v>2114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35046</v>
      </c>
      <c r="E56" s="169"/>
      <c r="F56" s="169"/>
      <c r="G56" s="169">
        <f>'将来負担比率（分子）の構造'!J$52</f>
        <v>36579</v>
      </c>
      <c r="H56" s="169"/>
      <c r="I56" s="169"/>
      <c r="J56" s="169">
        <f>'将来負担比率（分子）の構造'!K$52</f>
        <v>36590</v>
      </c>
      <c r="K56" s="169"/>
      <c r="L56" s="169"/>
      <c r="M56" s="169">
        <f>'将来負担比率（分子）の構造'!L$52</f>
        <v>35154</v>
      </c>
      <c r="N56" s="169"/>
      <c r="O56" s="169"/>
      <c r="P56" s="169">
        <f>'将来負担比率（分子）の構造'!M$52</f>
        <v>33754</v>
      </c>
    </row>
    <row r="57" spans="1:16" x14ac:dyDescent="0.15">
      <c r="A57" s="169" t="s">
        <v>42</v>
      </c>
      <c r="B57" s="169"/>
      <c r="C57" s="169"/>
      <c r="D57" s="169">
        <f>'将来負担比率（分子）の構造'!I$51</f>
        <v>2207</v>
      </c>
      <c r="E57" s="169"/>
      <c r="F57" s="169"/>
      <c r="G57" s="169">
        <f>'将来負担比率（分子）の構造'!J$51</f>
        <v>1926</v>
      </c>
      <c r="H57" s="169"/>
      <c r="I57" s="169"/>
      <c r="J57" s="169">
        <f>'将来負担比率（分子）の構造'!K$51</f>
        <v>2190</v>
      </c>
      <c r="K57" s="169"/>
      <c r="L57" s="169"/>
      <c r="M57" s="169">
        <f>'将来負担比率（分子）の構造'!L$51</f>
        <v>2364</v>
      </c>
      <c r="N57" s="169"/>
      <c r="O57" s="169"/>
      <c r="P57" s="169">
        <f>'将来負担比率（分子）の構造'!M$51</f>
        <v>2285</v>
      </c>
    </row>
    <row r="58" spans="1:16" x14ac:dyDescent="0.15">
      <c r="A58" s="169" t="s">
        <v>41</v>
      </c>
      <c r="B58" s="169"/>
      <c r="C58" s="169"/>
      <c r="D58" s="169">
        <f>'将来負担比率（分子）の構造'!I$50</f>
        <v>16363</v>
      </c>
      <c r="E58" s="169"/>
      <c r="F58" s="169"/>
      <c r="G58" s="169">
        <f>'将来負担比率（分子）の構造'!J$50</f>
        <v>15564</v>
      </c>
      <c r="H58" s="169"/>
      <c r="I58" s="169"/>
      <c r="J58" s="169">
        <f>'将来負担比率（分子）の構造'!K$50</f>
        <v>18255</v>
      </c>
      <c r="K58" s="169"/>
      <c r="L58" s="169"/>
      <c r="M58" s="169">
        <f>'将来負担比率（分子）の構造'!L$50</f>
        <v>16756</v>
      </c>
      <c r="N58" s="169"/>
      <c r="O58" s="169"/>
      <c r="P58" s="169">
        <f>'将来負担比率（分子）の構造'!M$50</f>
        <v>15709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2310</v>
      </c>
      <c r="C62" s="169"/>
      <c r="D62" s="169"/>
      <c r="E62" s="169">
        <f>'将来負担比率（分子）の構造'!J$45</f>
        <v>2154</v>
      </c>
      <c r="F62" s="169"/>
      <c r="G62" s="169"/>
      <c r="H62" s="169">
        <f>'将来負担比率（分子）の構造'!K$45</f>
        <v>2135</v>
      </c>
      <c r="I62" s="169"/>
      <c r="J62" s="169"/>
      <c r="K62" s="169">
        <f>'将来負担比率（分子）の構造'!L$45</f>
        <v>2159</v>
      </c>
      <c r="L62" s="169"/>
      <c r="M62" s="169"/>
      <c r="N62" s="169">
        <f>'将来負担比率（分子）の構造'!M$45</f>
        <v>2296</v>
      </c>
      <c r="O62" s="169"/>
      <c r="P62" s="169"/>
    </row>
    <row r="63" spans="1:16" x14ac:dyDescent="0.15">
      <c r="A63" s="169" t="s">
        <v>34</v>
      </c>
      <c r="B63" s="169">
        <f>'将来負担比率（分子）の構造'!I$44</f>
        <v>730</v>
      </c>
      <c r="C63" s="169"/>
      <c r="D63" s="169"/>
      <c r="E63" s="169">
        <f>'将来負担比率（分子）の構造'!J$44</f>
        <v>2067</v>
      </c>
      <c r="F63" s="169"/>
      <c r="G63" s="169"/>
      <c r="H63" s="169">
        <f>'将来負担比率（分子）の構造'!K$44</f>
        <v>1973</v>
      </c>
      <c r="I63" s="169"/>
      <c r="J63" s="169"/>
      <c r="K63" s="169">
        <f>'将来負担比率（分子）の構造'!L$44</f>
        <v>1826</v>
      </c>
      <c r="L63" s="169"/>
      <c r="M63" s="169"/>
      <c r="N63" s="169">
        <f>'将来負担比率（分子）の構造'!M$44</f>
        <v>1710</v>
      </c>
      <c r="O63" s="169"/>
      <c r="P63" s="169"/>
    </row>
    <row r="64" spans="1:16" x14ac:dyDescent="0.15">
      <c r="A64" s="169" t="s">
        <v>33</v>
      </c>
      <c r="B64" s="169">
        <f>'将来負担比率（分子）の構造'!I$43</f>
        <v>17570</v>
      </c>
      <c r="C64" s="169"/>
      <c r="D64" s="169"/>
      <c r="E64" s="169">
        <f>'将来負担比率（分子）の構造'!J$43</f>
        <v>16731</v>
      </c>
      <c r="F64" s="169"/>
      <c r="G64" s="169"/>
      <c r="H64" s="169">
        <f>'将来負担比率（分子）の構造'!K$43</f>
        <v>17001</v>
      </c>
      <c r="I64" s="169"/>
      <c r="J64" s="169"/>
      <c r="K64" s="169">
        <f>'将来負担比率（分子）の構造'!L$43</f>
        <v>17059</v>
      </c>
      <c r="L64" s="169"/>
      <c r="M64" s="169"/>
      <c r="N64" s="169">
        <f>'将来負担比率（分子）の構造'!M$43</f>
        <v>16621</v>
      </c>
      <c r="O64" s="169"/>
      <c r="P64" s="169"/>
    </row>
    <row r="65" spans="1:16" x14ac:dyDescent="0.15">
      <c r="A65" s="169" t="s">
        <v>32</v>
      </c>
      <c r="B65" s="169" t="str">
        <f>'将来負担比率（分子）の構造'!I$42</f>
        <v>-</v>
      </c>
      <c r="C65" s="169"/>
      <c r="D65" s="169"/>
      <c r="E65" s="169" t="str">
        <f>'将来負担比率（分子）の構造'!J$42</f>
        <v>-</v>
      </c>
      <c r="F65" s="169"/>
      <c r="G65" s="169"/>
      <c r="H65" s="169">
        <f>'将来負担比率（分子）の構造'!K$42</f>
        <v>3410</v>
      </c>
      <c r="I65" s="169"/>
      <c r="J65" s="169"/>
      <c r="K65" s="169">
        <f>'将来負担比率（分子）の構造'!L$42</f>
        <v>3261</v>
      </c>
      <c r="L65" s="169"/>
      <c r="M65" s="169"/>
      <c r="N65" s="169">
        <f>'将来負担比率（分子）の構造'!M$42</f>
        <v>3261</v>
      </c>
      <c r="O65" s="169"/>
      <c r="P65" s="169"/>
    </row>
    <row r="66" spans="1:16" x14ac:dyDescent="0.15">
      <c r="A66" s="169" t="s">
        <v>31</v>
      </c>
      <c r="B66" s="169">
        <f>'将来負担比率（分子）の構造'!I$41</f>
        <v>31154</v>
      </c>
      <c r="C66" s="169"/>
      <c r="D66" s="169"/>
      <c r="E66" s="169">
        <f>'将来負担比率（分子）の構造'!J$41</f>
        <v>34895</v>
      </c>
      <c r="F66" s="169"/>
      <c r="G66" s="169"/>
      <c r="H66" s="169">
        <f>'将来負担比率（分子）の構造'!K$41</f>
        <v>35801</v>
      </c>
      <c r="I66" s="169"/>
      <c r="J66" s="169"/>
      <c r="K66" s="169">
        <f>'将来負担比率（分子）の構造'!L$41</f>
        <v>34586</v>
      </c>
      <c r="L66" s="169"/>
      <c r="M66" s="169"/>
      <c r="N66" s="169">
        <f>'将来負担比率（分子）の構造'!M$41</f>
        <v>32969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1778</v>
      </c>
      <c r="G67" s="169" t="e">
        <f>NA()</f>
        <v>#N/A</v>
      </c>
      <c r="H67" s="169" t="e">
        <f>NA()</f>
        <v>#N/A</v>
      </c>
      <c r="I67" s="169">
        <f>IF(ISNUMBER('将来負担比率（分子）の構造'!K$53), IF('将来負担比率（分子）の構造'!K$53 &lt; 0, 0, '将来負担比率（分子）の構造'!K$53), NA())</f>
        <v>3284</v>
      </c>
      <c r="J67" s="169" t="e">
        <f>NA()</f>
        <v>#N/A</v>
      </c>
      <c r="K67" s="169" t="e">
        <f>NA()</f>
        <v>#N/A</v>
      </c>
      <c r="L67" s="169">
        <f>IF(ISNUMBER('将来負担比率（分子）の構造'!L$53), IF('将来負担比率（分子）の構造'!L$53 &lt; 0, 0, '将来負担比率（分子）の構造'!L$53), NA())</f>
        <v>4617</v>
      </c>
      <c r="M67" s="169" t="e">
        <f>NA()</f>
        <v>#N/A</v>
      </c>
      <c r="N67" s="169" t="e">
        <f>NA()</f>
        <v>#N/A</v>
      </c>
      <c r="O67" s="169">
        <f>IF(ISNUMBER('将来負担比率（分子）の構造'!M$53), IF('将来負担比率（分子）の構造'!M$53 &lt; 0, 0, '将来負担比率（分子）の構造'!M$53), NA())</f>
        <v>5109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5785</v>
      </c>
      <c r="C72" s="173">
        <f>基金残高に係る経年分析!G55</f>
        <v>6007</v>
      </c>
      <c r="D72" s="173">
        <f>基金残高に係る経年分析!H55</f>
        <v>5624</v>
      </c>
    </row>
    <row r="73" spans="1:16" x14ac:dyDescent="0.15">
      <c r="A73" s="172" t="s">
        <v>74</v>
      </c>
      <c r="B73" s="173">
        <f>基金残高に係る経年分析!F56</f>
        <v>3335</v>
      </c>
      <c r="C73" s="173">
        <f>基金残高に係る経年分析!G56</f>
        <v>3397</v>
      </c>
      <c r="D73" s="173">
        <f>基金残高に係る経年分析!H56</f>
        <v>2973</v>
      </c>
    </row>
    <row r="74" spans="1:16" x14ac:dyDescent="0.15">
      <c r="A74" s="172" t="s">
        <v>75</v>
      </c>
      <c r="B74" s="173">
        <f>基金残高に係る経年分析!F57</f>
        <v>8929</v>
      </c>
      <c r="C74" s="173">
        <f>基金残高に係る経年分析!G57</f>
        <v>7323</v>
      </c>
      <c r="D74" s="173">
        <f>基金残高に係る経年分析!H57</f>
        <v>6798</v>
      </c>
    </row>
  </sheetData>
  <sheetProtection algorithmName="SHA-512" hashValue="NuXuP8+pnP4B0BhdZMcmxOD7jIfBbeiLtSjipM0L9KkyJ44D7DCZVTGF9lUJpMi3Clxh9zAqcjHWK/LlLj7HZg==" saltValue="rfrYpddPMOE4O0McL7Ji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F8" workbookViewId="0">
      <selection activeCell="E35" sqref="E35:S3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7349883</v>
      </c>
      <c r="S5" s="626"/>
      <c r="T5" s="626"/>
      <c r="U5" s="626"/>
      <c r="V5" s="626"/>
      <c r="W5" s="626"/>
      <c r="X5" s="626"/>
      <c r="Y5" s="627"/>
      <c r="Z5" s="628">
        <v>19.7</v>
      </c>
      <c r="AA5" s="628"/>
      <c r="AB5" s="628"/>
      <c r="AC5" s="628"/>
      <c r="AD5" s="629">
        <v>7023837</v>
      </c>
      <c r="AE5" s="629"/>
      <c r="AF5" s="629"/>
      <c r="AG5" s="629"/>
      <c r="AH5" s="629"/>
      <c r="AI5" s="629"/>
      <c r="AJ5" s="629"/>
      <c r="AK5" s="629"/>
      <c r="AL5" s="630">
        <v>37.9</v>
      </c>
      <c r="AM5" s="631"/>
      <c r="AN5" s="631"/>
      <c r="AO5" s="632"/>
      <c r="AP5" s="622" t="s">
        <v>217</v>
      </c>
      <c r="AQ5" s="623"/>
      <c r="AR5" s="623"/>
      <c r="AS5" s="623"/>
      <c r="AT5" s="623"/>
      <c r="AU5" s="623"/>
      <c r="AV5" s="623"/>
      <c r="AW5" s="623"/>
      <c r="AX5" s="623"/>
      <c r="AY5" s="623"/>
      <c r="AZ5" s="623"/>
      <c r="BA5" s="623"/>
      <c r="BB5" s="623"/>
      <c r="BC5" s="623"/>
      <c r="BD5" s="623"/>
      <c r="BE5" s="623"/>
      <c r="BF5" s="624"/>
      <c r="BG5" s="636">
        <v>7054316</v>
      </c>
      <c r="BH5" s="637"/>
      <c r="BI5" s="637"/>
      <c r="BJ5" s="637"/>
      <c r="BK5" s="637"/>
      <c r="BL5" s="637"/>
      <c r="BM5" s="637"/>
      <c r="BN5" s="638"/>
      <c r="BO5" s="639">
        <v>96</v>
      </c>
      <c r="BP5" s="639"/>
      <c r="BQ5" s="639"/>
      <c r="BR5" s="639"/>
      <c r="BS5" s="640">
        <v>63730</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377810</v>
      </c>
      <c r="S6" s="637"/>
      <c r="T6" s="637"/>
      <c r="U6" s="637"/>
      <c r="V6" s="637"/>
      <c r="W6" s="637"/>
      <c r="X6" s="637"/>
      <c r="Y6" s="638"/>
      <c r="Z6" s="639">
        <v>1</v>
      </c>
      <c r="AA6" s="639"/>
      <c r="AB6" s="639"/>
      <c r="AC6" s="639"/>
      <c r="AD6" s="640">
        <v>377810</v>
      </c>
      <c r="AE6" s="640"/>
      <c r="AF6" s="640"/>
      <c r="AG6" s="640"/>
      <c r="AH6" s="640"/>
      <c r="AI6" s="640"/>
      <c r="AJ6" s="640"/>
      <c r="AK6" s="640"/>
      <c r="AL6" s="641">
        <v>2</v>
      </c>
      <c r="AM6" s="642"/>
      <c r="AN6" s="642"/>
      <c r="AO6" s="643"/>
      <c r="AP6" s="633" t="s">
        <v>222</v>
      </c>
      <c r="AQ6" s="634"/>
      <c r="AR6" s="634"/>
      <c r="AS6" s="634"/>
      <c r="AT6" s="634"/>
      <c r="AU6" s="634"/>
      <c r="AV6" s="634"/>
      <c r="AW6" s="634"/>
      <c r="AX6" s="634"/>
      <c r="AY6" s="634"/>
      <c r="AZ6" s="634"/>
      <c r="BA6" s="634"/>
      <c r="BB6" s="634"/>
      <c r="BC6" s="634"/>
      <c r="BD6" s="634"/>
      <c r="BE6" s="634"/>
      <c r="BF6" s="635"/>
      <c r="BG6" s="636">
        <v>7054316</v>
      </c>
      <c r="BH6" s="637"/>
      <c r="BI6" s="637"/>
      <c r="BJ6" s="637"/>
      <c r="BK6" s="637"/>
      <c r="BL6" s="637"/>
      <c r="BM6" s="637"/>
      <c r="BN6" s="638"/>
      <c r="BO6" s="639">
        <v>96</v>
      </c>
      <c r="BP6" s="639"/>
      <c r="BQ6" s="639"/>
      <c r="BR6" s="639"/>
      <c r="BS6" s="640">
        <v>63730</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229450</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229450</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2531</v>
      </c>
      <c r="S7" s="637"/>
      <c r="T7" s="637"/>
      <c r="U7" s="637"/>
      <c r="V7" s="637"/>
      <c r="W7" s="637"/>
      <c r="X7" s="637"/>
      <c r="Y7" s="638"/>
      <c r="Z7" s="639">
        <v>0</v>
      </c>
      <c r="AA7" s="639"/>
      <c r="AB7" s="639"/>
      <c r="AC7" s="639"/>
      <c r="AD7" s="640">
        <v>2531</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3011466</v>
      </c>
      <c r="BH7" s="637"/>
      <c r="BI7" s="637"/>
      <c r="BJ7" s="637"/>
      <c r="BK7" s="637"/>
      <c r="BL7" s="637"/>
      <c r="BM7" s="637"/>
      <c r="BN7" s="638"/>
      <c r="BO7" s="639">
        <v>41</v>
      </c>
      <c r="BP7" s="639"/>
      <c r="BQ7" s="639"/>
      <c r="BR7" s="639"/>
      <c r="BS7" s="640">
        <v>63730</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3398273</v>
      </c>
      <c r="CS7" s="637"/>
      <c r="CT7" s="637"/>
      <c r="CU7" s="637"/>
      <c r="CV7" s="637"/>
      <c r="CW7" s="637"/>
      <c r="CX7" s="637"/>
      <c r="CY7" s="638"/>
      <c r="CZ7" s="639">
        <v>9.5</v>
      </c>
      <c r="DA7" s="639"/>
      <c r="DB7" s="639"/>
      <c r="DC7" s="639"/>
      <c r="DD7" s="645">
        <v>178723</v>
      </c>
      <c r="DE7" s="637"/>
      <c r="DF7" s="637"/>
      <c r="DG7" s="637"/>
      <c r="DH7" s="637"/>
      <c r="DI7" s="637"/>
      <c r="DJ7" s="637"/>
      <c r="DK7" s="637"/>
      <c r="DL7" s="637"/>
      <c r="DM7" s="637"/>
      <c r="DN7" s="637"/>
      <c r="DO7" s="637"/>
      <c r="DP7" s="638"/>
      <c r="DQ7" s="645">
        <v>2867551</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18694</v>
      </c>
      <c r="S8" s="637"/>
      <c r="T8" s="637"/>
      <c r="U8" s="637"/>
      <c r="V8" s="637"/>
      <c r="W8" s="637"/>
      <c r="X8" s="637"/>
      <c r="Y8" s="638"/>
      <c r="Z8" s="639">
        <v>0.1</v>
      </c>
      <c r="AA8" s="639"/>
      <c r="AB8" s="639"/>
      <c r="AC8" s="639"/>
      <c r="AD8" s="640">
        <v>18694</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105060</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12982294</v>
      </c>
      <c r="CS8" s="637"/>
      <c r="CT8" s="637"/>
      <c r="CU8" s="637"/>
      <c r="CV8" s="637"/>
      <c r="CW8" s="637"/>
      <c r="CX8" s="637"/>
      <c r="CY8" s="638"/>
      <c r="CZ8" s="639">
        <v>36.200000000000003</v>
      </c>
      <c r="DA8" s="639"/>
      <c r="DB8" s="639"/>
      <c r="DC8" s="639"/>
      <c r="DD8" s="645">
        <v>201485</v>
      </c>
      <c r="DE8" s="637"/>
      <c r="DF8" s="637"/>
      <c r="DG8" s="637"/>
      <c r="DH8" s="637"/>
      <c r="DI8" s="637"/>
      <c r="DJ8" s="637"/>
      <c r="DK8" s="637"/>
      <c r="DL8" s="637"/>
      <c r="DM8" s="637"/>
      <c r="DN8" s="637"/>
      <c r="DO8" s="637"/>
      <c r="DP8" s="638"/>
      <c r="DQ8" s="645">
        <v>5799398</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19932</v>
      </c>
      <c r="S9" s="637"/>
      <c r="T9" s="637"/>
      <c r="U9" s="637"/>
      <c r="V9" s="637"/>
      <c r="W9" s="637"/>
      <c r="X9" s="637"/>
      <c r="Y9" s="638"/>
      <c r="Z9" s="639">
        <v>0.1</v>
      </c>
      <c r="AA9" s="639"/>
      <c r="AB9" s="639"/>
      <c r="AC9" s="639"/>
      <c r="AD9" s="640">
        <v>19932</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2521294</v>
      </c>
      <c r="BH9" s="637"/>
      <c r="BI9" s="637"/>
      <c r="BJ9" s="637"/>
      <c r="BK9" s="637"/>
      <c r="BL9" s="637"/>
      <c r="BM9" s="637"/>
      <c r="BN9" s="638"/>
      <c r="BO9" s="639">
        <v>34.299999999999997</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3688967</v>
      </c>
      <c r="CS9" s="637"/>
      <c r="CT9" s="637"/>
      <c r="CU9" s="637"/>
      <c r="CV9" s="637"/>
      <c r="CW9" s="637"/>
      <c r="CX9" s="637"/>
      <c r="CY9" s="638"/>
      <c r="CZ9" s="639">
        <v>10.3</v>
      </c>
      <c r="DA9" s="639"/>
      <c r="DB9" s="639"/>
      <c r="DC9" s="639"/>
      <c r="DD9" s="645">
        <v>44979</v>
      </c>
      <c r="DE9" s="637"/>
      <c r="DF9" s="637"/>
      <c r="DG9" s="637"/>
      <c r="DH9" s="637"/>
      <c r="DI9" s="637"/>
      <c r="DJ9" s="637"/>
      <c r="DK9" s="637"/>
      <c r="DL9" s="637"/>
      <c r="DM9" s="637"/>
      <c r="DN9" s="637"/>
      <c r="DO9" s="637"/>
      <c r="DP9" s="638"/>
      <c r="DQ9" s="645">
        <v>3253657</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161848</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36030</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36010</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1536977</v>
      </c>
      <c r="S11" s="637"/>
      <c r="T11" s="637"/>
      <c r="U11" s="637"/>
      <c r="V11" s="637"/>
      <c r="W11" s="637"/>
      <c r="X11" s="637"/>
      <c r="Y11" s="638"/>
      <c r="Z11" s="641">
        <v>4.0999999999999996</v>
      </c>
      <c r="AA11" s="642"/>
      <c r="AB11" s="642"/>
      <c r="AC11" s="648"/>
      <c r="AD11" s="645">
        <v>1536977</v>
      </c>
      <c r="AE11" s="637"/>
      <c r="AF11" s="637"/>
      <c r="AG11" s="637"/>
      <c r="AH11" s="637"/>
      <c r="AI11" s="637"/>
      <c r="AJ11" s="637"/>
      <c r="AK11" s="638"/>
      <c r="AL11" s="641">
        <v>8.3000000000000007</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223264</v>
      </c>
      <c r="BH11" s="637"/>
      <c r="BI11" s="637"/>
      <c r="BJ11" s="637"/>
      <c r="BK11" s="637"/>
      <c r="BL11" s="637"/>
      <c r="BM11" s="637"/>
      <c r="BN11" s="638"/>
      <c r="BO11" s="639">
        <v>3</v>
      </c>
      <c r="BP11" s="639"/>
      <c r="BQ11" s="639"/>
      <c r="BR11" s="639"/>
      <c r="BS11" s="640">
        <v>63730</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1997126</v>
      </c>
      <c r="CS11" s="637"/>
      <c r="CT11" s="637"/>
      <c r="CU11" s="637"/>
      <c r="CV11" s="637"/>
      <c r="CW11" s="637"/>
      <c r="CX11" s="637"/>
      <c r="CY11" s="638"/>
      <c r="CZ11" s="639">
        <v>5.6</v>
      </c>
      <c r="DA11" s="639"/>
      <c r="DB11" s="639"/>
      <c r="DC11" s="639"/>
      <c r="DD11" s="645">
        <v>636789</v>
      </c>
      <c r="DE11" s="637"/>
      <c r="DF11" s="637"/>
      <c r="DG11" s="637"/>
      <c r="DH11" s="637"/>
      <c r="DI11" s="637"/>
      <c r="DJ11" s="637"/>
      <c r="DK11" s="637"/>
      <c r="DL11" s="637"/>
      <c r="DM11" s="637"/>
      <c r="DN11" s="637"/>
      <c r="DO11" s="637"/>
      <c r="DP11" s="638"/>
      <c r="DQ11" s="645">
        <v>1002652</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v>11205</v>
      </c>
      <c r="S12" s="637"/>
      <c r="T12" s="637"/>
      <c r="U12" s="637"/>
      <c r="V12" s="637"/>
      <c r="W12" s="637"/>
      <c r="X12" s="637"/>
      <c r="Y12" s="638"/>
      <c r="Z12" s="639">
        <v>0</v>
      </c>
      <c r="AA12" s="639"/>
      <c r="AB12" s="639"/>
      <c r="AC12" s="639"/>
      <c r="AD12" s="640">
        <v>11205</v>
      </c>
      <c r="AE12" s="640"/>
      <c r="AF12" s="640"/>
      <c r="AG12" s="640"/>
      <c r="AH12" s="640"/>
      <c r="AI12" s="640"/>
      <c r="AJ12" s="640"/>
      <c r="AK12" s="640"/>
      <c r="AL12" s="641">
        <v>0.1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3237750</v>
      </c>
      <c r="BH12" s="637"/>
      <c r="BI12" s="637"/>
      <c r="BJ12" s="637"/>
      <c r="BK12" s="637"/>
      <c r="BL12" s="637"/>
      <c r="BM12" s="637"/>
      <c r="BN12" s="638"/>
      <c r="BO12" s="639">
        <v>44.1</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1610110</v>
      </c>
      <c r="CS12" s="637"/>
      <c r="CT12" s="637"/>
      <c r="CU12" s="637"/>
      <c r="CV12" s="637"/>
      <c r="CW12" s="637"/>
      <c r="CX12" s="637"/>
      <c r="CY12" s="638"/>
      <c r="CZ12" s="639">
        <v>4.5</v>
      </c>
      <c r="DA12" s="639"/>
      <c r="DB12" s="639"/>
      <c r="DC12" s="639"/>
      <c r="DD12" s="645">
        <v>156724</v>
      </c>
      <c r="DE12" s="637"/>
      <c r="DF12" s="637"/>
      <c r="DG12" s="637"/>
      <c r="DH12" s="637"/>
      <c r="DI12" s="637"/>
      <c r="DJ12" s="637"/>
      <c r="DK12" s="637"/>
      <c r="DL12" s="637"/>
      <c r="DM12" s="637"/>
      <c r="DN12" s="637"/>
      <c r="DO12" s="637"/>
      <c r="DP12" s="638"/>
      <c r="DQ12" s="645">
        <v>1123177</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3219039</v>
      </c>
      <c r="BH13" s="637"/>
      <c r="BI13" s="637"/>
      <c r="BJ13" s="637"/>
      <c r="BK13" s="637"/>
      <c r="BL13" s="637"/>
      <c r="BM13" s="637"/>
      <c r="BN13" s="638"/>
      <c r="BO13" s="639">
        <v>43.8</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3007889</v>
      </c>
      <c r="CS13" s="637"/>
      <c r="CT13" s="637"/>
      <c r="CU13" s="637"/>
      <c r="CV13" s="637"/>
      <c r="CW13" s="637"/>
      <c r="CX13" s="637"/>
      <c r="CY13" s="638"/>
      <c r="CZ13" s="639">
        <v>8.4</v>
      </c>
      <c r="DA13" s="639"/>
      <c r="DB13" s="639"/>
      <c r="DC13" s="639"/>
      <c r="DD13" s="645">
        <v>1135966</v>
      </c>
      <c r="DE13" s="637"/>
      <c r="DF13" s="637"/>
      <c r="DG13" s="637"/>
      <c r="DH13" s="637"/>
      <c r="DI13" s="637"/>
      <c r="DJ13" s="637"/>
      <c r="DK13" s="637"/>
      <c r="DL13" s="637"/>
      <c r="DM13" s="637"/>
      <c r="DN13" s="637"/>
      <c r="DO13" s="637"/>
      <c r="DP13" s="638"/>
      <c r="DQ13" s="645">
        <v>2378133</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1833</v>
      </c>
      <c r="S14" s="637"/>
      <c r="T14" s="637"/>
      <c r="U14" s="637"/>
      <c r="V14" s="637"/>
      <c r="W14" s="637"/>
      <c r="X14" s="637"/>
      <c r="Y14" s="638"/>
      <c r="Z14" s="639">
        <v>0</v>
      </c>
      <c r="AA14" s="639"/>
      <c r="AB14" s="639"/>
      <c r="AC14" s="639"/>
      <c r="AD14" s="640">
        <v>1833</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242288</v>
      </c>
      <c r="BH14" s="637"/>
      <c r="BI14" s="637"/>
      <c r="BJ14" s="637"/>
      <c r="BK14" s="637"/>
      <c r="BL14" s="637"/>
      <c r="BM14" s="637"/>
      <c r="BN14" s="638"/>
      <c r="BO14" s="639">
        <v>3.3</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1617460</v>
      </c>
      <c r="CS14" s="637"/>
      <c r="CT14" s="637"/>
      <c r="CU14" s="637"/>
      <c r="CV14" s="637"/>
      <c r="CW14" s="637"/>
      <c r="CX14" s="637"/>
      <c r="CY14" s="638"/>
      <c r="CZ14" s="639">
        <v>4.5</v>
      </c>
      <c r="DA14" s="639"/>
      <c r="DB14" s="639"/>
      <c r="DC14" s="639"/>
      <c r="DD14" s="645">
        <v>38769</v>
      </c>
      <c r="DE14" s="637"/>
      <c r="DF14" s="637"/>
      <c r="DG14" s="637"/>
      <c r="DH14" s="637"/>
      <c r="DI14" s="637"/>
      <c r="DJ14" s="637"/>
      <c r="DK14" s="637"/>
      <c r="DL14" s="637"/>
      <c r="DM14" s="637"/>
      <c r="DN14" s="637"/>
      <c r="DO14" s="637"/>
      <c r="DP14" s="638"/>
      <c r="DQ14" s="645">
        <v>1451205</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562812</v>
      </c>
      <c r="BH15" s="637"/>
      <c r="BI15" s="637"/>
      <c r="BJ15" s="637"/>
      <c r="BK15" s="637"/>
      <c r="BL15" s="637"/>
      <c r="BM15" s="637"/>
      <c r="BN15" s="638"/>
      <c r="BO15" s="639">
        <v>7.7</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3630745</v>
      </c>
      <c r="CS15" s="637"/>
      <c r="CT15" s="637"/>
      <c r="CU15" s="637"/>
      <c r="CV15" s="637"/>
      <c r="CW15" s="637"/>
      <c r="CX15" s="637"/>
      <c r="CY15" s="638"/>
      <c r="CZ15" s="639">
        <v>10.1</v>
      </c>
      <c r="DA15" s="639"/>
      <c r="DB15" s="639"/>
      <c r="DC15" s="639"/>
      <c r="DD15" s="645">
        <v>1623495</v>
      </c>
      <c r="DE15" s="637"/>
      <c r="DF15" s="637"/>
      <c r="DG15" s="637"/>
      <c r="DH15" s="637"/>
      <c r="DI15" s="637"/>
      <c r="DJ15" s="637"/>
      <c r="DK15" s="637"/>
      <c r="DL15" s="637"/>
      <c r="DM15" s="637"/>
      <c r="DN15" s="637"/>
      <c r="DO15" s="637"/>
      <c r="DP15" s="638"/>
      <c r="DQ15" s="645">
        <v>1972587</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31667</v>
      </c>
      <c r="S16" s="637"/>
      <c r="T16" s="637"/>
      <c r="U16" s="637"/>
      <c r="V16" s="637"/>
      <c r="W16" s="637"/>
      <c r="X16" s="637"/>
      <c r="Y16" s="638"/>
      <c r="Z16" s="639">
        <v>0.1</v>
      </c>
      <c r="AA16" s="639"/>
      <c r="AB16" s="639"/>
      <c r="AC16" s="639"/>
      <c r="AD16" s="640">
        <v>31667</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573009</v>
      </c>
      <c r="CS16" s="637"/>
      <c r="CT16" s="637"/>
      <c r="CU16" s="637"/>
      <c r="CV16" s="637"/>
      <c r="CW16" s="637"/>
      <c r="CX16" s="637"/>
      <c r="CY16" s="638"/>
      <c r="CZ16" s="639">
        <v>1.6</v>
      </c>
      <c r="DA16" s="639"/>
      <c r="DB16" s="639"/>
      <c r="DC16" s="639"/>
      <c r="DD16" s="645" t="s">
        <v>122</v>
      </c>
      <c r="DE16" s="637"/>
      <c r="DF16" s="637"/>
      <c r="DG16" s="637"/>
      <c r="DH16" s="637"/>
      <c r="DI16" s="637"/>
      <c r="DJ16" s="637"/>
      <c r="DK16" s="637"/>
      <c r="DL16" s="637"/>
      <c r="DM16" s="637"/>
      <c r="DN16" s="637"/>
      <c r="DO16" s="637"/>
      <c r="DP16" s="638"/>
      <c r="DQ16" s="645">
        <v>157283</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104492</v>
      </c>
      <c r="S17" s="637"/>
      <c r="T17" s="637"/>
      <c r="U17" s="637"/>
      <c r="V17" s="637"/>
      <c r="W17" s="637"/>
      <c r="X17" s="637"/>
      <c r="Y17" s="638"/>
      <c r="Z17" s="639">
        <v>0.3</v>
      </c>
      <c r="AA17" s="639"/>
      <c r="AB17" s="639"/>
      <c r="AC17" s="639"/>
      <c r="AD17" s="640">
        <v>104492</v>
      </c>
      <c r="AE17" s="640"/>
      <c r="AF17" s="640"/>
      <c r="AG17" s="640"/>
      <c r="AH17" s="640"/>
      <c r="AI17" s="640"/>
      <c r="AJ17" s="640"/>
      <c r="AK17" s="640"/>
      <c r="AL17" s="641">
        <v>0.6</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3046790</v>
      </c>
      <c r="CS17" s="637"/>
      <c r="CT17" s="637"/>
      <c r="CU17" s="637"/>
      <c r="CV17" s="637"/>
      <c r="CW17" s="637"/>
      <c r="CX17" s="637"/>
      <c r="CY17" s="638"/>
      <c r="CZ17" s="639">
        <v>8.5</v>
      </c>
      <c r="DA17" s="639"/>
      <c r="DB17" s="639"/>
      <c r="DC17" s="639"/>
      <c r="DD17" s="645" t="s">
        <v>122</v>
      </c>
      <c r="DE17" s="637"/>
      <c r="DF17" s="637"/>
      <c r="DG17" s="637"/>
      <c r="DH17" s="637"/>
      <c r="DI17" s="637"/>
      <c r="DJ17" s="637"/>
      <c r="DK17" s="637"/>
      <c r="DL17" s="637"/>
      <c r="DM17" s="637"/>
      <c r="DN17" s="637"/>
      <c r="DO17" s="637"/>
      <c r="DP17" s="638"/>
      <c r="DQ17" s="645">
        <v>3046790</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49104</v>
      </c>
      <c r="S18" s="637"/>
      <c r="T18" s="637"/>
      <c r="U18" s="637"/>
      <c r="V18" s="637"/>
      <c r="W18" s="637"/>
      <c r="X18" s="637"/>
      <c r="Y18" s="638"/>
      <c r="Z18" s="639">
        <v>0.1</v>
      </c>
      <c r="AA18" s="639"/>
      <c r="AB18" s="639"/>
      <c r="AC18" s="639"/>
      <c r="AD18" s="640">
        <v>49104</v>
      </c>
      <c r="AE18" s="640"/>
      <c r="AF18" s="640"/>
      <c r="AG18" s="640"/>
      <c r="AH18" s="640"/>
      <c r="AI18" s="640"/>
      <c r="AJ18" s="640"/>
      <c r="AK18" s="640"/>
      <c r="AL18" s="641">
        <v>0.3</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45585</v>
      </c>
      <c r="S19" s="637"/>
      <c r="T19" s="637"/>
      <c r="U19" s="637"/>
      <c r="V19" s="637"/>
      <c r="W19" s="637"/>
      <c r="X19" s="637"/>
      <c r="Y19" s="638"/>
      <c r="Z19" s="639">
        <v>0.1</v>
      </c>
      <c r="AA19" s="639"/>
      <c r="AB19" s="639"/>
      <c r="AC19" s="639"/>
      <c r="AD19" s="640">
        <v>45585</v>
      </c>
      <c r="AE19" s="640"/>
      <c r="AF19" s="640"/>
      <c r="AG19" s="640"/>
      <c r="AH19" s="640"/>
      <c r="AI19" s="640"/>
      <c r="AJ19" s="640"/>
      <c r="AK19" s="640"/>
      <c r="AL19" s="641">
        <v>0.2</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295567</v>
      </c>
      <c r="BH19" s="637"/>
      <c r="BI19" s="637"/>
      <c r="BJ19" s="637"/>
      <c r="BK19" s="637"/>
      <c r="BL19" s="637"/>
      <c r="BM19" s="637"/>
      <c r="BN19" s="638"/>
      <c r="BO19" s="639">
        <v>4</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v>3519</v>
      </c>
      <c r="S20" s="637"/>
      <c r="T20" s="637"/>
      <c r="U20" s="637"/>
      <c r="V20" s="637"/>
      <c r="W20" s="637"/>
      <c r="X20" s="637"/>
      <c r="Y20" s="638"/>
      <c r="Z20" s="639">
        <v>0</v>
      </c>
      <c r="AA20" s="639"/>
      <c r="AB20" s="639"/>
      <c r="AC20" s="639"/>
      <c r="AD20" s="640">
        <v>3519</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295567</v>
      </c>
      <c r="BH20" s="637"/>
      <c r="BI20" s="637"/>
      <c r="BJ20" s="637"/>
      <c r="BK20" s="637"/>
      <c r="BL20" s="637"/>
      <c r="BM20" s="637"/>
      <c r="BN20" s="638"/>
      <c r="BO20" s="639">
        <v>4</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35818143</v>
      </c>
      <c r="CS20" s="637"/>
      <c r="CT20" s="637"/>
      <c r="CU20" s="637"/>
      <c r="CV20" s="637"/>
      <c r="CW20" s="637"/>
      <c r="CX20" s="637"/>
      <c r="CY20" s="638"/>
      <c r="CZ20" s="639">
        <v>100</v>
      </c>
      <c r="DA20" s="639"/>
      <c r="DB20" s="639"/>
      <c r="DC20" s="639"/>
      <c r="DD20" s="645">
        <v>4016930</v>
      </c>
      <c r="DE20" s="637"/>
      <c r="DF20" s="637"/>
      <c r="DG20" s="637"/>
      <c r="DH20" s="637"/>
      <c r="DI20" s="637"/>
      <c r="DJ20" s="637"/>
      <c r="DK20" s="637"/>
      <c r="DL20" s="637"/>
      <c r="DM20" s="637"/>
      <c r="DN20" s="637"/>
      <c r="DO20" s="637"/>
      <c r="DP20" s="638"/>
      <c r="DQ20" s="645">
        <v>23317893</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10265158</v>
      </c>
      <c r="S21" s="637"/>
      <c r="T21" s="637"/>
      <c r="U21" s="637"/>
      <c r="V21" s="637"/>
      <c r="W21" s="637"/>
      <c r="X21" s="637"/>
      <c r="Y21" s="638"/>
      <c r="Z21" s="639">
        <v>27.5</v>
      </c>
      <c r="AA21" s="639"/>
      <c r="AB21" s="639"/>
      <c r="AC21" s="639"/>
      <c r="AD21" s="640">
        <v>9271405</v>
      </c>
      <c r="AE21" s="640"/>
      <c r="AF21" s="640"/>
      <c r="AG21" s="640"/>
      <c r="AH21" s="640"/>
      <c r="AI21" s="640"/>
      <c r="AJ21" s="640"/>
      <c r="AK21" s="640"/>
      <c r="AL21" s="641">
        <v>50.1</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33251</v>
      </c>
      <c r="BH21" s="637"/>
      <c r="BI21" s="637"/>
      <c r="BJ21" s="637"/>
      <c r="BK21" s="637"/>
      <c r="BL21" s="637"/>
      <c r="BM21" s="637"/>
      <c r="BN21" s="638"/>
      <c r="BO21" s="639">
        <v>0.5</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9271405</v>
      </c>
      <c r="S22" s="637"/>
      <c r="T22" s="637"/>
      <c r="U22" s="637"/>
      <c r="V22" s="637"/>
      <c r="W22" s="637"/>
      <c r="X22" s="637"/>
      <c r="Y22" s="638"/>
      <c r="Z22" s="639">
        <v>24.8</v>
      </c>
      <c r="AA22" s="639"/>
      <c r="AB22" s="639"/>
      <c r="AC22" s="639"/>
      <c r="AD22" s="640">
        <v>9271405</v>
      </c>
      <c r="AE22" s="640"/>
      <c r="AF22" s="640"/>
      <c r="AG22" s="640"/>
      <c r="AH22" s="640"/>
      <c r="AI22" s="640"/>
      <c r="AJ22" s="640"/>
      <c r="AK22" s="640"/>
      <c r="AL22" s="641">
        <v>50.1</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993709</v>
      </c>
      <c r="S23" s="637"/>
      <c r="T23" s="637"/>
      <c r="U23" s="637"/>
      <c r="V23" s="637"/>
      <c r="W23" s="637"/>
      <c r="X23" s="637"/>
      <c r="Y23" s="638"/>
      <c r="Z23" s="639">
        <v>2.7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262316</v>
      </c>
      <c r="BH23" s="637"/>
      <c r="BI23" s="637"/>
      <c r="BJ23" s="637"/>
      <c r="BK23" s="637"/>
      <c r="BL23" s="637"/>
      <c r="BM23" s="637"/>
      <c r="BN23" s="638"/>
      <c r="BO23" s="639">
        <v>3.6</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v>44</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15622473</v>
      </c>
      <c r="CS24" s="626"/>
      <c r="CT24" s="626"/>
      <c r="CU24" s="626"/>
      <c r="CV24" s="626"/>
      <c r="CW24" s="626"/>
      <c r="CX24" s="626"/>
      <c r="CY24" s="627"/>
      <c r="CZ24" s="630">
        <v>43.6</v>
      </c>
      <c r="DA24" s="631"/>
      <c r="DB24" s="631"/>
      <c r="DC24" s="647"/>
      <c r="DD24" s="671">
        <v>9082027</v>
      </c>
      <c r="DE24" s="626"/>
      <c r="DF24" s="626"/>
      <c r="DG24" s="626"/>
      <c r="DH24" s="626"/>
      <c r="DI24" s="626"/>
      <c r="DJ24" s="626"/>
      <c r="DK24" s="627"/>
      <c r="DL24" s="671">
        <v>8080018</v>
      </c>
      <c r="DM24" s="626"/>
      <c r="DN24" s="626"/>
      <c r="DO24" s="626"/>
      <c r="DP24" s="626"/>
      <c r="DQ24" s="626"/>
      <c r="DR24" s="626"/>
      <c r="DS24" s="626"/>
      <c r="DT24" s="626"/>
      <c r="DU24" s="626"/>
      <c r="DV24" s="627"/>
      <c r="DW24" s="630">
        <v>43.4</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19769286</v>
      </c>
      <c r="S25" s="637"/>
      <c r="T25" s="637"/>
      <c r="U25" s="637"/>
      <c r="V25" s="637"/>
      <c r="W25" s="637"/>
      <c r="X25" s="637"/>
      <c r="Y25" s="638"/>
      <c r="Z25" s="639">
        <v>52.9</v>
      </c>
      <c r="AA25" s="639"/>
      <c r="AB25" s="639"/>
      <c r="AC25" s="639"/>
      <c r="AD25" s="640">
        <v>18449487</v>
      </c>
      <c r="AE25" s="640"/>
      <c r="AF25" s="640"/>
      <c r="AG25" s="640"/>
      <c r="AH25" s="640"/>
      <c r="AI25" s="640"/>
      <c r="AJ25" s="640"/>
      <c r="AK25" s="640"/>
      <c r="AL25" s="641">
        <v>99.6</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3333984</v>
      </c>
      <c r="CS25" s="668"/>
      <c r="CT25" s="668"/>
      <c r="CU25" s="668"/>
      <c r="CV25" s="668"/>
      <c r="CW25" s="668"/>
      <c r="CX25" s="668"/>
      <c r="CY25" s="669"/>
      <c r="CZ25" s="641">
        <v>9.3000000000000007</v>
      </c>
      <c r="DA25" s="666"/>
      <c r="DB25" s="666"/>
      <c r="DC25" s="670"/>
      <c r="DD25" s="645">
        <v>3032952</v>
      </c>
      <c r="DE25" s="668"/>
      <c r="DF25" s="668"/>
      <c r="DG25" s="668"/>
      <c r="DH25" s="668"/>
      <c r="DI25" s="668"/>
      <c r="DJ25" s="668"/>
      <c r="DK25" s="669"/>
      <c r="DL25" s="645">
        <v>3008965</v>
      </c>
      <c r="DM25" s="668"/>
      <c r="DN25" s="668"/>
      <c r="DO25" s="668"/>
      <c r="DP25" s="668"/>
      <c r="DQ25" s="668"/>
      <c r="DR25" s="668"/>
      <c r="DS25" s="668"/>
      <c r="DT25" s="668"/>
      <c r="DU25" s="668"/>
      <c r="DV25" s="669"/>
      <c r="DW25" s="641">
        <v>16.2</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6831</v>
      </c>
      <c r="S26" s="637"/>
      <c r="T26" s="637"/>
      <c r="U26" s="637"/>
      <c r="V26" s="637"/>
      <c r="W26" s="637"/>
      <c r="X26" s="637"/>
      <c r="Y26" s="638"/>
      <c r="Z26" s="639">
        <v>0</v>
      </c>
      <c r="AA26" s="639"/>
      <c r="AB26" s="639"/>
      <c r="AC26" s="639"/>
      <c r="AD26" s="640">
        <v>6831</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1973403</v>
      </c>
      <c r="CS26" s="637"/>
      <c r="CT26" s="637"/>
      <c r="CU26" s="637"/>
      <c r="CV26" s="637"/>
      <c r="CW26" s="637"/>
      <c r="CX26" s="637"/>
      <c r="CY26" s="638"/>
      <c r="CZ26" s="641">
        <v>5.5</v>
      </c>
      <c r="DA26" s="666"/>
      <c r="DB26" s="666"/>
      <c r="DC26" s="670"/>
      <c r="DD26" s="645">
        <v>1872723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109012</v>
      </c>
      <c r="S27" s="637"/>
      <c r="T27" s="637"/>
      <c r="U27" s="637"/>
      <c r="V27" s="637"/>
      <c r="W27" s="637"/>
      <c r="X27" s="637"/>
      <c r="Y27" s="638"/>
      <c r="Z27" s="639">
        <v>0.3</v>
      </c>
      <c r="AA27" s="639"/>
      <c r="AB27" s="639"/>
      <c r="AC27" s="639"/>
      <c r="AD27" s="640">
        <v>2984</v>
      </c>
      <c r="AE27" s="640"/>
      <c r="AF27" s="640"/>
      <c r="AG27" s="640"/>
      <c r="AH27" s="640"/>
      <c r="AI27" s="640"/>
      <c r="AJ27" s="640"/>
      <c r="AK27" s="640"/>
      <c r="AL27" s="641">
        <v>0</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7349883</v>
      </c>
      <c r="BH27" s="637"/>
      <c r="BI27" s="637"/>
      <c r="BJ27" s="637"/>
      <c r="BK27" s="637"/>
      <c r="BL27" s="637"/>
      <c r="BM27" s="637"/>
      <c r="BN27" s="638"/>
      <c r="BO27" s="639">
        <v>100</v>
      </c>
      <c r="BP27" s="639"/>
      <c r="BQ27" s="639"/>
      <c r="BR27" s="639"/>
      <c r="BS27" s="640">
        <v>63730</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9242009</v>
      </c>
      <c r="CS27" s="668"/>
      <c r="CT27" s="668"/>
      <c r="CU27" s="668"/>
      <c r="CV27" s="668"/>
      <c r="CW27" s="668"/>
      <c r="CX27" s="668"/>
      <c r="CY27" s="669"/>
      <c r="CZ27" s="641">
        <v>25.8</v>
      </c>
      <c r="DA27" s="666"/>
      <c r="DB27" s="666"/>
      <c r="DC27" s="670"/>
      <c r="DD27" s="645">
        <v>3002595</v>
      </c>
      <c r="DE27" s="668"/>
      <c r="DF27" s="668"/>
      <c r="DG27" s="668"/>
      <c r="DH27" s="668"/>
      <c r="DI27" s="668"/>
      <c r="DJ27" s="668"/>
      <c r="DK27" s="669"/>
      <c r="DL27" s="645">
        <v>2047631</v>
      </c>
      <c r="DM27" s="668"/>
      <c r="DN27" s="668"/>
      <c r="DO27" s="668"/>
      <c r="DP27" s="668"/>
      <c r="DQ27" s="668"/>
      <c r="DR27" s="668"/>
      <c r="DS27" s="668"/>
      <c r="DT27" s="668"/>
      <c r="DU27" s="668"/>
      <c r="DV27" s="669"/>
      <c r="DW27" s="641">
        <v>11</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181495</v>
      </c>
      <c r="S28" s="637"/>
      <c r="T28" s="637"/>
      <c r="U28" s="637"/>
      <c r="V28" s="637"/>
      <c r="W28" s="637"/>
      <c r="X28" s="637"/>
      <c r="Y28" s="638"/>
      <c r="Z28" s="639">
        <v>0.5</v>
      </c>
      <c r="AA28" s="639"/>
      <c r="AB28" s="639"/>
      <c r="AC28" s="639"/>
      <c r="AD28" s="640">
        <v>56653</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3046480</v>
      </c>
      <c r="CS28" s="637"/>
      <c r="CT28" s="637"/>
      <c r="CU28" s="637"/>
      <c r="CV28" s="637"/>
      <c r="CW28" s="637"/>
      <c r="CX28" s="637"/>
      <c r="CY28" s="638"/>
      <c r="CZ28" s="641">
        <v>8.5</v>
      </c>
      <c r="DA28" s="666"/>
      <c r="DB28" s="666"/>
      <c r="DC28" s="670"/>
      <c r="DD28" s="645">
        <v>3046480</v>
      </c>
      <c r="DE28" s="637"/>
      <c r="DF28" s="637"/>
      <c r="DG28" s="637"/>
      <c r="DH28" s="637"/>
      <c r="DI28" s="637"/>
      <c r="DJ28" s="637"/>
      <c r="DK28" s="638"/>
      <c r="DL28" s="645">
        <v>3023422</v>
      </c>
      <c r="DM28" s="637"/>
      <c r="DN28" s="637"/>
      <c r="DO28" s="637"/>
      <c r="DP28" s="637"/>
      <c r="DQ28" s="637"/>
      <c r="DR28" s="637"/>
      <c r="DS28" s="637"/>
      <c r="DT28" s="637"/>
      <c r="DU28" s="637"/>
      <c r="DV28" s="638"/>
      <c r="DW28" s="641">
        <v>16.2</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40012</v>
      </c>
      <c r="S29" s="637"/>
      <c r="T29" s="637"/>
      <c r="U29" s="637"/>
      <c r="V29" s="637"/>
      <c r="W29" s="637"/>
      <c r="X29" s="637"/>
      <c r="Y29" s="638"/>
      <c r="Z29" s="639">
        <v>0.1</v>
      </c>
      <c r="AA29" s="639"/>
      <c r="AB29" s="639"/>
      <c r="AC29" s="639"/>
      <c r="AD29" s="640">
        <v>2308</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3046329</v>
      </c>
      <c r="CS29" s="668"/>
      <c r="CT29" s="668"/>
      <c r="CU29" s="668"/>
      <c r="CV29" s="668"/>
      <c r="CW29" s="668"/>
      <c r="CX29" s="668"/>
      <c r="CY29" s="669"/>
      <c r="CZ29" s="641">
        <v>8.5</v>
      </c>
      <c r="DA29" s="666"/>
      <c r="DB29" s="666"/>
      <c r="DC29" s="670"/>
      <c r="DD29" s="645">
        <v>3046329</v>
      </c>
      <c r="DE29" s="668"/>
      <c r="DF29" s="668"/>
      <c r="DG29" s="668"/>
      <c r="DH29" s="668"/>
      <c r="DI29" s="668"/>
      <c r="DJ29" s="668"/>
      <c r="DK29" s="669"/>
      <c r="DL29" s="645">
        <v>3023271</v>
      </c>
      <c r="DM29" s="668"/>
      <c r="DN29" s="668"/>
      <c r="DO29" s="668"/>
      <c r="DP29" s="668"/>
      <c r="DQ29" s="668"/>
      <c r="DR29" s="668"/>
      <c r="DS29" s="668"/>
      <c r="DT29" s="668"/>
      <c r="DU29" s="668"/>
      <c r="DV29" s="669"/>
      <c r="DW29" s="641">
        <v>16.2</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7320500</v>
      </c>
      <c r="S30" s="637"/>
      <c r="T30" s="637"/>
      <c r="U30" s="637"/>
      <c r="V30" s="637"/>
      <c r="W30" s="637"/>
      <c r="X30" s="637"/>
      <c r="Y30" s="638"/>
      <c r="Z30" s="639">
        <v>19.600000000000001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2931941</v>
      </c>
      <c r="CS30" s="637"/>
      <c r="CT30" s="637"/>
      <c r="CU30" s="637"/>
      <c r="CV30" s="637"/>
      <c r="CW30" s="637"/>
      <c r="CX30" s="637"/>
      <c r="CY30" s="638"/>
      <c r="CZ30" s="641">
        <v>8.1999999999999993</v>
      </c>
      <c r="DA30" s="666"/>
      <c r="DB30" s="666"/>
      <c r="DC30" s="670"/>
      <c r="DD30" s="645">
        <v>2931941</v>
      </c>
      <c r="DE30" s="637"/>
      <c r="DF30" s="637"/>
      <c r="DG30" s="637"/>
      <c r="DH30" s="637"/>
      <c r="DI30" s="637"/>
      <c r="DJ30" s="637"/>
      <c r="DK30" s="638"/>
      <c r="DL30" s="645">
        <v>2908883</v>
      </c>
      <c r="DM30" s="637"/>
      <c r="DN30" s="637"/>
      <c r="DO30" s="637"/>
      <c r="DP30" s="637"/>
      <c r="DQ30" s="637"/>
      <c r="DR30" s="637"/>
      <c r="DS30" s="637"/>
      <c r="DT30" s="637"/>
      <c r="DU30" s="637"/>
      <c r="DV30" s="638"/>
      <c r="DW30" s="641">
        <v>15.6</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99.5</v>
      </c>
      <c r="BH31" s="680"/>
      <c r="BI31" s="680"/>
      <c r="BJ31" s="680"/>
      <c r="BK31" s="680"/>
      <c r="BL31" s="680"/>
      <c r="BM31" s="631">
        <v>98.1</v>
      </c>
      <c r="BN31" s="680"/>
      <c r="BO31" s="680"/>
      <c r="BP31" s="680"/>
      <c r="BQ31" s="681"/>
      <c r="BR31" s="692">
        <v>99.4</v>
      </c>
      <c r="BS31" s="680"/>
      <c r="BT31" s="680"/>
      <c r="BU31" s="680"/>
      <c r="BV31" s="680"/>
      <c r="BW31" s="680"/>
      <c r="BX31" s="631">
        <v>97.9</v>
      </c>
      <c r="BY31" s="680"/>
      <c r="BZ31" s="680"/>
      <c r="CA31" s="680"/>
      <c r="CB31" s="681"/>
      <c r="CD31" s="674"/>
      <c r="CE31" s="675"/>
      <c r="CF31" s="633" t="s">
        <v>301</v>
      </c>
      <c r="CG31" s="634"/>
      <c r="CH31" s="634"/>
      <c r="CI31" s="634"/>
      <c r="CJ31" s="634"/>
      <c r="CK31" s="634"/>
      <c r="CL31" s="634"/>
      <c r="CM31" s="634"/>
      <c r="CN31" s="634"/>
      <c r="CO31" s="634"/>
      <c r="CP31" s="634"/>
      <c r="CQ31" s="635"/>
      <c r="CR31" s="636">
        <v>114388</v>
      </c>
      <c r="CS31" s="668"/>
      <c r="CT31" s="668"/>
      <c r="CU31" s="668"/>
      <c r="CV31" s="668"/>
      <c r="CW31" s="668"/>
      <c r="CX31" s="668"/>
      <c r="CY31" s="669"/>
      <c r="CZ31" s="641">
        <v>0.3</v>
      </c>
      <c r="DA31" s="666"/>
      <c r="DB31" s="666"/>
      <c r="DC31" s="670"/>
      <c r="DD31" s="645">
        <v>114388</v>
      </c>
      <c r="DE31" s="668"/>
      <c r="DF31" s="668"/>
      <c r="DG31" s="668"/>
      <c r="DH31" s="668"/>
      <c r="DI31" s="668"/>
      <c r="DJ31" s="668"/>
      <c r="DK31" s="669"/>
      <c r="DL31" s="645">
        <v>114388</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3917706</v>
      </c>
      <c r="S32" s="637"/>
      <c r="T32" s="637"/>
      <c r="U32" s="637"/>
      <c r="V32" s="637"/>
      <c r="W32" s="637"/>
      <c r="X32" s="637"/>
      <c r="Y32" s="638"/>
      <c r="Z32" s="639">
        <v>10.5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99.4</v>
      </c>
      <c r="BH32" s="668"/>
      <c r="BI32" s="668"/>
      <c r="BJ32" s="668"/>
      <c r="BK32" s="668"/>
      <c r="BL32" s="668"/>
      <c r="BM32" s="642">
        <v>98.7</v>
      </c>
      <c r="BN32" s="668"/>
      <c r="BO32" s="668"/>
      <c r="BP32" s="668"/>
      <c r="BQ32" s="691"/>
      <c r="BR32" s="693">
        <v>99.6</v>
      </c>
      <c r="BS32" s="668"/>
      <c r="BT32" s="668"/>
      <c r="BU32" s="668"/>
      <c r="BV32" s="668"/>
      <c r="BW32" s="668"/>
      <c r="BX32" s="642">
        <v>98.7</v>
      </c>
      <c r="BY32" s="668"/>
      <c r="BZ32" s="668"/>
      <c r="CA32" s="668"/>
      <c r="CB32" s="691"/>
      <c r="CD32" s="676"/>
      <c r="CE32" s="677"/>
      <c r="CF32" s="633" t="s">
        <v>305</v>
      </c>
      <c r="CG32" s="634"/>
      <c r="CH32" s="634"/>
      <c r="CI32" s="634"/>
      <c r="CJ32" s="634"/>
      <c r="CK32" s="634"/>
      <c r="CL32" s="634"/>
      <c r="CM32" s="634"/>
      <c r="CN32" s="634"/>
      <c r="CO32" s="634"/>
      <c r="CP32" s="634"/>
      <c r="CQ32" s="635"/>
      <c r="CR32" s="636">
        <v>151</v>
      </c>
      <c r="CS32" s="637"/>
      <c r="CT32" s="637"/>
      <c r="CU32" s="637"/>
      <c r="CV32" s="637"/>
      <c r="CW32" s="637"/>
      <c r="CX32" s="637"/>
      <c r="CY32" s="638"/>
      <c r="CZ32" s="641">
        <v>0</v>
      </c>
      <c r="DA32" s="666"/>
      <c r="DB32" s="666"/>
      <c r="DC32" s="670"/>
      <c r="DD32" s="645">
        <v>151</v>
      </c>
      <c r="DE32" s="637"/>
      <c r="DF32" s="637"/>
      <c r="DG32" s="637"/>
      <c r="DH32" s="637"/>
      <c r="DI32" s="637"/>
      <c r="DJ32" s="637"/>
      <c r="DK32" s="638"/>
      <c r="DL32" s="645">
        <v>151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34342</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99.4</v>
      </c>
      <c r="BH33" s="695"/>
      <c r="BI33" s="695"/>
      <c r="BJ33" s="695"/>
      <c r="BK33" s="695"/>
      <c r="BL33" s="695"/>
      <c r="BM33" s="696">
        <v>97.1</v>
      </c>
      <c r="BN33" s="695"/>
      <c r="BO33" s="695"/>
      <c r="BP33" s="695"/>
      <c r="BQ33" s="697"/>
      <c r="BR33" s="694">
        <v>99.1</v>
      </c>
      <c r="BS33" s="695"/>
      <c r="BT33" s="695"/>
      <c r="BU33" s="695"/>
      <c r="BV33" s="695"/>
      <c r="BW33" s="695"/>
      <c r="BX33" s="696">
        <v>96.8</v>
      </c>
      <c r="BY33" s="695"/>
      <c r="BZ33" s="695"/>
      <c r="CA33" s="695"/>
      <c r="CB33" s="697"/>
      <c r="CD33" s="633" t="s">
        <v>308</v>
      </c>
      <c r="CE33" s="634"/>
      <c r="CF33" s="634"/>
      <c r="CG33" s="634"/>
      <c r="CH33" s="634"/>
      <c r="CI33" s="634"/>
      <c r="CJ33" s="634"/>
      <c r="CK33" s="634"/>
      <c r="CL33" s="634"/>
      <c r="CM33" s="634"/>
      <c r="CN33" s="634"/>
      <c r="CO33" s="634"/>
      <c r="CP33" s="634"/>
      <c r="CQ33" s="635"/>
      <c r="CR33" s="636">
        <v>15605731</v>
      </c>
      <c r="CS33" s="668"/>
      <c r="CT33" s="668"/>
      <c r="CU33" s="668"/>
      <c r="CV33" s="668"/>
      <c r="CW33" s="668"/>
      <c r="CX33" s="668"/>
      <c r="CY33" s="669"/>
      <c r="CZ33" s="641">
        <v>43.6</v>
      </c>
      <c r="DA33" s="666"/>
      <c r="DB33" s="666"/>
      <c r="DC33" s="670"/>
      <c r="DD33" s="645">
        <v>13200673</v>
      </c>
      <c r="DE33" s="668"/>
      <c r="DF33" s="668"/>
      <c r="DG33" s="668"/>
      <c r="DH33" s="668"/>
      <c r="DI33" s="668"/>
      <c r="DJ33" s="668"/>
      <c r="DK33" s="669"/>
      <c r="DL33" s="645">
        <v>9459874</v>
      </c>
      <c r="DM33" s="668"/>
      <c r="DN33" s="668"/>
      <c r="DO33" s="668"/>
      <c r="DP33" s="668"/>
      <c r="DQ33" s="668"/>
      <c r="DR33" s="668"/>
      <c r="DS33" s="668"/>
      <c r="DT33" s="668"/>
      <c r="DU33" s="668"/>
      <c r="DV33" s="669"/>
      <c r="DW33" s="641">
        <v>50.8</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128585</v>
      </c>
      <c r="S34" s="637"/>
      <c r="T34" s="637"/>
      <c r="U34" s="637"/>
      <c r="V34" s="637"/>
      <c r="W34" s="637"/>
      <c r="X34" s="637"/>
      <c r="Y34" s="638"/>
      <c r="Z34" s="639">
        <v>0.3</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3725367</v>
      </c>
      <c r="CS34" s="637"/>
      <c r="CT34" s="637"/>
      <c r="CU34" s="637"/>
      <c r="CV34" s="637"/>
      <c r="CW34" s="637"/>
      <c r="CX34" s="637"/>
      <c r="CY34" s="638"/>
      <c r="CZ34" s="641">
        <v>10.4</v>
      </c>
      <c r="DA34" s="666"/>
      <c r="DB34" s="666"/>
      <c r="DC34" s="670"/>
      <c r="DD34" s="645">
        <v>2833564</v>
      </c>
      <c r="DE34" s="637"/>
      <c r="DF34" s="637"/>
      <c r="DG34" s="637"/>
      <c r="DH34" s="637"/>
      <c r="DI34" s="637"/>
      <c r="DJ34" s="637"/>
      <c r="DK34" s="638"/>
      <c r="DL34" s="645">
        <v>2208672</v>
      </c>
      <c r="DM34" s="637"/>
      <c r="DN34" s="637"/>
      <c r="DO34" s="637"/>
      <c r="DP34" s="637"/>
      <c r="DQ34" s="637"/>
      <c r="DR34" s="637"/>
      <c r="DS34" s="637"/>
      <c r="DT34" s="637"/>
      <c r="DU34" s="637"/>
      <c r="DV34" s="638"/>
      <c r="DW34" s="641">
        <v>11.9</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3804982</v>
      </c>
      <c r="S35" s="637"/>
      <c r="T35" s="637"/>
      <c r="U35" s="637"/>
      <c r="V35" s="637"/>
      <c r="W35" s="637"/>
      <c r="X35" s="637"/>
      <c r="Y35" s="638"/>
      <c r="Z35" s="639">
        <v>10.199999999999999</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1110781</v>
      </c>
      <c r="CS35" s="668"/>
      <c r="CT35" s="668"/>
      <c r="CU35" s="668"/>
      <c r="CV35" s="668"/>
      <c r="CW35" s="668"/>
      <c r="CX35" s="668"/>
      <c r="CY35" s="669"/>
      <c r="CZ35" s="641">
        <v>3.1</v>
      </c>
      <c r="DA35" s="666"/>
      <c r="DB35" s="666"/>
      <c r="DC35" s="670"/>
      <c r="DD35" s="645">
        <v>993409</v>
      </c>
      <c r="DE35" s="668"/>
      <c r="DF35" s="668"/>
      <c r="DG35" s="668"/>
      <c r="DH35" s="668"/>
      <c r="DI35" s="668"/>
      <c r="DJ35" s="668"/>
      <c r="DK35" s="669"/>
      <c r="DL35" s="645">
        <v>989529</v>
      </c>
      <c r="DM35" s="668"/>
      <c r="DN35" s="668"/>
      <c r="DO35" s="668"/>
      <c r="DP35" s="668"/>
      <c r="DQ35" s="668"/>
      <c r="DR35" s="668"/>
      <c r="DS35" s="668"/>
      <c r="DT35" s="668"/>
      <c r="DU35" s="668"/>
      <c r="DV35" s="669"/>
      <c r="DW35" s="641">
        <v>5.3</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422508</v>
      </c>
      <c r="S36" s="637"/>
      <c r="T36" s="637"/>
      <c r="U36" s="637"/>
      <c r="V36" s="637"/>
      <c r="W36" s="637"/>
      <c r="X36" s="637"/>
      <c r="Y36" s="638"/>
      <c r="Z36" s="639">
        <v>1.1000000000000001</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5516120</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140089</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6956062</v>
      </c>
      <c r="CS36" s="637"/>
      <c r="CT36" s="637"/>
      <c r="CU36" s="637"/>
      <c r="CV36" s="637"/>
      <c r="CW36" s="637"/>
      <c r="CX36" s="637"/>
      <c r="CY36" s="638"/>
      <c r="CZ36" s="641">
        <v>19.399999999999999</v>
      </c>
      <c r="DA36" s="666"/>
      <c r="DB36" s="666"/>
      <c r="DC36" s="670"/>
      <c r="DD36" s="645">
        <v>6268708</v>
      </c>
      <c r="DE36" s="637"/>
      <c r="DF36" s="637"/>
      <c r="DG36" s="637"/>
      <c r="DH36" s="637"/>
      <c r="DI36" s="637"/>
      <c r="DJ36" s="637"/>
      <c r="DK36" s="638"/>
      <c r="DL36" s="645">
        <v>4261505</v>
      </c>
      <c r="DM36" s="637"/>
      <c r="DN36" s="637"/>
      <c r="DO36" s="637"/>
      <c r="DP36" s="637"/>
      <c r="DQ36" s="637"/>
      <c r="DR36" s="637"/>
      <c r="DS36" s="637"/>
      <c r="DT36" s="637"/>
      <c r="DU36" s="637"/>
      <c r="DV36" s="638"/>
      <c r="DW36" s="641">
        <v>22.9</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333753</v>
      </c>
      <c r="S37" s="637"/>
      <c r="T37" s="637"/>
      <c r="U37" s="637"/>
      <c r="V37" s="637"/>
      <c r="W37" s="637"/>
      <c r="X37" s="637"/>
      <c r="Y37" s="638"/>
      <c r="Z37" s="639">
        <v>0.9</v>
      </c>
      <c r="AA37" s="639"/>
      <c r="AB37" s="639"/>
      <c r="AC37" s="639"/>
      <c r="AD37" s="640">
        <v>772</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1552994</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21630</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2596243</v>
      </c>
      <c r="CS37" s="668"/>
      <c r="CT37" s="668"/>
      <c r="CU37" s="668"/>
      <c r="CV37" s="668"/>
      <c r="CW37" s="668"/>
      <c r="CX37" s="668"/>
      <c r="CY37" s="669"/>
      <c r="CZ37" s="641">
        <v>7.2</v>
      </c>
      <c r="DA37" s="666"/>
      <c r="DB37" s="666"/>
      <c r="DC37" s="670"/>
      <c r="DD37" s="645">
        <v>2472929</v>
      </c>
      <c r="DE37" s="668"/>
      <c r="DF37" s="668"/>
      <c r="DG37" s="668"/>
      <c r="DH37" s="668"/>
      <c r="DI37" s="668"/>
      <c r="DJ37" s="668"/>
      <c r="DK37" s="669"/>
      <c r="DL37" s="645">
        <v>2472924</v>
      </c>
      <c r="DM37" s="668"/>
      <c r="DN37" s="668"/>
      <c r="DO37" s="668"/>
      <c r="DP37" s="668"/>
      <c r="DQ37" s="668"/>
      <c r="DR37" s="668"/>
      <c r="DS37" s="668"/>
      <c r="DT37" s="668"/>
      <c r="DU37" s="668"/>
      <c r="DV37" s="669"/>
      <c r="DW37" s="641">
        <v>13.3</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v>1315300</v>
      </c>
      <c r="S38" s="637"/>
      <c r="T38" s="637"/>
      <c r="U38" s="637"/>
      <c r="V38" s="637"/>
      <c r="W38" s="637"/>
      <c r="X38" s="637"/>
      <c r="Y38" s="638"/>
      <c r="Z38" s="639">
        <v>3.5</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1063872</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8049</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2694952</v>
      </c>
      <c r="CS38" s="637"/>
      <c r="CT38" s="637"/>
      <c r="CU38" s="637"/>
      <c r="CV38" s="637"/>
      <c r="CW38" s="637"/>
      <c r="CX38" s="637"/>
      <c r="CY38" s="638"/>
      <c r="CZ38" s="641">
        <v>7.5</v>
      </c>
      <c r="DA38" s="666"/>
      <c r="DB38" s="666"/>
      <c r="DC38" s="670"/>
      <c r="DD38" s="645">
        <v>2139104</v>
      </c>
      <c r="DE38" s="637"/>
      <c r="DF38" s="637"/>
      <c r="DG38" s="637"/>
      <c r="DH38" s="637"/>
      <c r="DI38" s="637"/>
      <c r="DJ38" s="637"/>
      <c r="DK38" s="638"/>
      <c r="DL38" s="645">
        <v>2000168</v>
      </c>
      <c r="DM38" s="637"/>
      <c r="DN38" s="637"/>
      <c r="DO38" s="637"/>
      <c r="DP38" s="637"/>
      <c r="DQ38" s="637"/>
      <c r="DR38" s="637"/>
      <c r="DS38" s="637"/>
      <c r="DT38" s="637"/>
      <c r="DU38" s="637"/>
      <c r="DV38" s="638"/>
      <c r="DW38" s="641">
        <v>10.7</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204302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11885</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871372</v>
      </c>
      <c r="CS39" s="668"/>
      <c r="CT39" s="668"/>
      <c r="CU39" s="668"/>
      <c r="CV39" s="668"/>
      <c r="CW39" s="668"/>
      <c r="CX39" s="668"/>
      <c r="CY39" s="669"/>
      <c r="CZ39" s="641">
        <v>2.4</v>
      </c>
      <c r="DA39" s="666"/>
      <c r="DB39" s="666"/>
      <c r="DC39" s="670"/>
      <c r="DD39" s="645">
        <v>859403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v>100000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25131</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103</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247197</v>
      </c>
      <c r="CS40" s="637"/>
      <c r="CT40" s="637"/>
      <c r="CU40" s="637"/>
      <c r="CV40" s="637"/>
      <c r="CW40" s="637"/>
      <c r="CX40" s="637"/>
      <c r="CY40" s="638"/>
      <c r="CZ40" s="641">
        <v>0.7</v>
      </c>
      <c r="DA40" s="666"/>
      <c r="DB40" s="666"/>
      <c r="DC40" s="670"/>
      <c r="DD40" s="645">
        <v>106485</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37384312</v>
      </c>
      <c r="S41" s="709"/>
      <c r="T41" s="709"/>
      <c r="U41" s="709"/>
      <c r="V41" s="709"/>
      <c r="W41" s="709"/>
      <c r="X41" s="709"/>
      <c r="Y41" s="713"/>
      <c r="Z41" s="714">
        <v>100</v>
      </c>
      <c r="AA41" s="714"/>
      <c r="AB41" s="714"/>
      <c r="AC41" s="714"/>
      <c r="AD41" s="715">
        <v>18519035</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621249</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2048572</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349</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4589939</v>
      </c>
      <c r="CS42" s="668"/>
      <c r="CT42" s="668"/>
      <c r="CU42" s="668"/>
      <c r="CV42" s="668"/>
      <c r="CW42" s="668"/>
      <c r="CX42" s="668"/>
      <c r="CY42" s="669"/>
      <c r="CZ42" s="641">
        <v>12.8</v>
      </c>
      <c r="DA42" s="666"/>
      <c r="DB42" s="666"/>
      <c r="DC42" s="670"/>
      <c r="DD42" s="645">
        <v>1035193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90609</v>
      </c>
      <c r="CS43" s="668"/>
      <c r="CT43" s="668"/>
      <c r="CU43" s="668"/>
      <c r="CV43" s="668"/>
      <c r="CW43" s="668"/>
      <c r="CX43" s="668"/>
      <c r="CY43" s="669"/>
      <c r="CZ43" s="641">
        <v>0.3</v>
      </c>
      <c r="DA43" s="666"/>
      <c r="DB43" s="666"/>
      <c r="DC43" s="670"/>
      <c r="DD43" s="645">
        <v>90609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4016930</v>
      </c>
      <c r="CS44" s="637"/>
      <c r="CT44" s="637"/>
      <c r="CU44" s="637"/>
      <c r="CV44" s="637"/>
      <c r="CW44" s="637"/>
      <c r="CX44" s="637"/>
      <c r="CY44" s="638"/>
      <c r="CZ44" s="641">
        <v>11.2</v>
      </c>
      <c r="DA44" s="642"/>
      <c r="DB44" s="642"/>
      <c r="DC44" s="648"/>
      <c r="DD44" s="645">
        <v>877910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1314522</v>
      </c>
      <c r="CS45" s="668"/>
      <c r="CT45" s="668"/>
      <c r="CU45" s="668"/>
      <c r="CV45" s="668"/>
      <c r="CW45" s="668"/>
      <c r="CX45" s="668"/>
      <c r="CY45" s="669"/>
      <c r="CZ45" s="641">
        <v>3.7</v>
      </c>
      <c r="DA45" s="666"/>
      <c r="DB45" s="666"/>
      <c r="DC45" s="670"/>
      <c r="DD45" s="645">
        <v>51660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2651386</v>
      </c>
      <c r="CS46" s="637"/>
      <c r="CT46" s="637"/>
      <c r="CU46" s="637"/>
      <c r="CV46" s="637"/>
      <c r="CW46" s="637"/>
      <c r="CX46" s="637"/>
      <c r="CY46" s="638"/>
      <c r="CZ46" s="641">
        <v>7.4</v>
      </c>
      <c r="DA46" s="642"/>
      <c r="DB46" s="642"/>
      <c r="DC46" s="648"/>
      <c r="DD46" s="645">
        <v>822728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v>573009</v>
      </c>
      <c r="CS47" s="668"/>
      <c r="CT47" s="668"/>
      <c r="CU47" s="668"/>
      <c r="CV47" s="668"/>
      <c r="CW47" s="668"/>
      <c r="CX47" s="668"/>
      <c r="CY47" s="669"/>
      <c r="CZ47" s="641">
        <v>1.6</v>
      </c>
      <c r="DA47" s="666"/>
      <c r="DB47" s="666"/>
      <c r="DC47" s="670"/>
      <c r="DD47" s="645">
        <v>157283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35818143</v>
      </c>
      <c r="CS49" s="695"/>
      <c r="CT49" s="695"/>
      <c r="CU49" s="695"/>
      <c r="CV49" s="695"/>
      <c r="CW49" s="695"/>
      <c r="CX49" s="695"/>
      <c r="CY49" s="724"/>
      <c r="CZ49" s="716">
        <v>100</v>
      </c>
      <c r="DA49" s="725"/>
      <c r="DB49" s="725"/>
      <c r="DC49" s="726"/>
      <c r="DD49" s="727">
        <v>23317893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hx1ROG3gf1iIAtnlWJ9VDVttkcFZJvGfe+Gb8CybdLPY+bnPUORvLIfIRXUie4fjW6VXQ3EJ3F+oPqzfUhh7EA==" saltValue="sOyuLxK+CqQmfS+nx5DZ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E35" sqref="E35:S35"/>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375</v>
      </c>
      <c r="C7" s="763"/>
      <c r="D7" s="763"/>
      <c r="E7" s="763"/>
      <c r="F7" s="763"/>
      <c r="G7" s="763"/>
      <c r="H7" s="763"/>
      <c r="I7" s="763"/>
      <c r="J7" s="763"/>
      <c r="K7" s="763"/>
      <c r="L7" s="763"/>
      <c r="M7" s="763"/>
      <c r="N7" s="763"/>
      <c r="O7" s="763"/>
      <c r="P7" s="764"/>
      <c r="Q7" s="765">
        <v>37384</v>
      </c>
      <c r="R7" s="766"/>
      <c r="S7" s="766"/>
      <c r="T7" s="766"/>
      <c r="U7" s="766"/>
      <c r="V7" s="766">
        <v>35818</v>
      </c>
      <c r="W7" s="766"/>
      <c r="X7" s="766"/>
      <c r="Y7" s="766"/>
      <c r="Z7" s="766"/>
      <c r="AA7" s="766">
        <v>1566</v>
      </c>
      <c r="AB7" s="766"/>
      <c r="AC7" s="766"/>
      <c r="AD7" s="766"/>
      <c r="AE7" s="767"/>
      <c r="AF7" s="768">
        <v>1481</v>
      </c>
      <c r="AG7" s="769"/>
      <c r="AH7" s="769"/>
      <c r="AI7" s="769"/>
      <c r="AJ7" s="770"/>
      <c r="AK7" s="771">
        <v>3774</v>
      </c>
      <c r="AL7" s="772"/>
      <c r="AM7" s="772"/>
      <c r="AN7" s="772"/>
      <c r="AO7" s="772"/>
      <c r="AP7" s="772">
        <v>32969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563</v>
      </c>
      <c r="BT7" s="760"/>
      <c r="BU7" s="760"/>
      <c r="BV7" s="760"/>
      <c r="BW7" s="760"/>
      <c r="BX7" s="760"/>
      <c r="BY7" s="760"/>
      <c r="BZ7" s="760"/>
      <c r="CA7" s="760"/>
      <c r="CB7" s="760"/>
      <c r="CC7" s="760"/>
      <c r="CD7" s="760"/>
      <c r="CE7" s="760"/>
      <c r="CF7" s="760"/>
      <c r="CG7" s="775"/>
      <c r="CH7" s="756">
        <v>0</v>
      </c>
      <c r="CI7" s="757"/>
      <c r="CJ7" s="757"/>
      <c r="CK7" s="757"/>
      <c r="CL7" s="758"/>
      <c r="CM7" s="756">
        <v>30</v>
      </c>
      <c r="CN7" s="757"/>
      <c r="CO7" s="757"/>
      <c r="CP7" s="757"/>
      <c r="CQ7" s="758"/>
      <c r="CR7" s="756">
        <v>5</v>
      </c>
      <c r="CS7" s="757"/>
      <c r="CT7" s="757"/>
      <c r="CU7" s="757"/>
      <c r="CV7" s="758"/>
      <c r="CW7" s="756" t="s">
        <v>554</v>
      </c>
      <c r="CX7" s="757"/>
      <c r="CY7" s="757"/>
      <c r="CZ7" s="757"/>
      <c r="DA7" s="758"/>
      <c r="DB7" s="756" t="s">
        <v>554</v>
      </c>
      <c r="DC7" s="757"/>
      <c r="DD7" s="757"/>
      <c r="DE7" s="757"/>
      <c r="DF7" s="758"/>
      <c r="DG7" s="756" t="s">
        <v>554</v>
      </c>
      <c r="DH7" s="757"/>
      <c r="DI7" s="757"/>
      <c r="DJ7" s="757"/>
      <c r="DK7" s="758"/>
      <c r="DL7" s="756" t="s">
        <v>554</v>
      </c>
      <c r="DM7" s="757"/>
      <c r="DN7" s="757"/>
      <c r="DO7" s="757"/>
      <c r="DP7" s="758"/>
      <c r="DQ7" s="756" t="s">
        <v>554</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564</v>
      </c>
      <c r="BT8" s="787"/>
      <c r="BU8" s="787"/>
      <c r="BV8" s="787"/>
      <c r="BW8" s="787"/>
      <c r="BX8" s="787"/>
      <c r="BY8" s="787"/>
      <c r="BZ8" s="787"/>
      <c r="CA8" s="787"/>
      <c r="CB8" s="787"/>
      <c r="CC8" s="787"/>
      <c r="CD8" s="787"/>
      <c r="CE8" s="787"/>
      <c r="CF8" s="787"/>
      <c r="CG8" s="788"/>
      <c r="CH8" s="789">
        <v>4</v>
      </c>
      <c r="CI8" s="790"/>
      <c r="CJ8" s="790"/>
      <c r="CK8" s="790"/>
      <c r="CL8" s="791"/>
      <c r="CM8" s="789">
        <v>20</v>
      </c>
      <c r="CN8" s="790"/>
      <c r="CO8" s="790"/>
      <c r="CP8" s="790"/>
      <c r="CQ8" s="791"/>
      <c r="CR8" s="789">
        <v>10</v>
      </c>
      <c r="CS8" s="790"/>
      <c r="CT8" s="790"/>
      <c r="CU8" s="790"/>
      <c r="CV8" s="791"/>
      <c r="CW8" s="789" t="s">
        <v>554</v>
      </c>
      <c r="CX8" s="790"/>
      <c r="CY8" s="790"/>
      <c r="CZ8" s="790"/>
      <c r="DA8" s="791"/>
      <c r="DB8" s="789" t="s">
        <v>554</v>
      </c>
      <c r="DC8" s="790"/>
      <c r="DD8" s="790"/>
      <c r="DE8" s="790"/>
      <c r="DF8" s="791"/>
      <c r="DG8" s="789" t="s">
        <v>554</v>
      </c>
      <c r="DH8" s="790"/>
      <c r="DI8" s="790"/>
      <c r="DJ8" s="790"/>
      <c r="DK8" s="791"/>
      <c r="DL8" s="789" t="s">
        <v>554</v>
      </c>
      <c r="DM8" s="790"/>
      <c r="DN8" s="790"/>
      <c r="DO8" s="790"/>
      <c r="DP8" s="791"/>
      <c r="DQ8" s="789" t="s">
        <v>554</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565</v>
      </c>
      <c r="BT9" s="787"/>
      <c r="BU9" s="787"/>
      <c r="BV9" s="787"/>
      <c r="BW9" s="787"/>
      <c r="BX9" s="787"/>
      <c r="BY9" s="787"/>
      <c r="BZ9" s="787"/>
      <c r="CA9" s="787"/>
      <c r="CB9" s="787"/>
      <c r="CC9" s="787"/>
      <c r="CD9" s="787"/>
      <c r="CE9" s="787"/>
      <c r="CF9" s="787"/>
      <c r="CG9" s="788"/>
      <c r="CH9" s="789">
        <v>4</v>
      </c>
      <c r="CI9" s="790"/>
      <c r="CJ9" s="790"/>
      <c r="CK9" s="790"/>
      <c r="CL9" s="791"/>
      <c r="CM9" s="789">
        <v>39</v>
      </c>
      <c r="CN9" s="790"/>
      <c r="CO9" s="790"/>
      <c r="CP9" s="790"/>
      <c r="CQ9" s="791"/>
      <c r="CR9" s="789">
        <v>10</v>
      </c>
      <c r="CS9" s="790"/>
      <c r="CT9" s="790"/>
      <c r="CU9" s="790"/>
      <c r="CV9" s="791"/>
      <c r="CW9" s="789" t="s">
        <v>554</v>
      </c>
      <c r="CX9" s="790"/>
      <c r="CY9" s="790"/>
      <c r="CZ9" s="790"/>
      <c r="DA9" s="791"/>
      <c r="DB9" s="789" t="s">
        <v>554</v>
      </c>
      <c r="DC9" s="790"/>
      <c r="DD9" s="790"/>
      <c r="DE9" s="790"/>
      <c r="DF9" s="791"/>
      <c r="DG9" s="789" t="s">
        <v>554</v>
      </c>
      <c r="DH9" s="790"/>
      <c r="DI9" s="790"/>
      <c r="DJ9" s="790"/>
      <c r="DK9" s="791"/>
      <c r="DL9" s="789" t="s">
        <v>554</v>
      </c>
      <c r="DM9" s="790"/>
      <c r="DN9" s="790"/>
      <c r="DO9" s="790"/>
      <c r="DP9" s="791"/>
      <c r="DQ9" s="789" t="s">
        <v>554</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566</v>
      </c>
      <c r="BT10" s="787"/>
      <c r="BU10" s="787"/>
      <c r="BV10" s="787"/>
      <c r="BW10" s="787"/>
      <c r="BX10" s="787"/>
      <c r="BY10" s="787"/>
      <c r="BZ10" s="787"/>
      <c r="CA10" s="787"/>
      <c r="CB10" s="787"/>
      <c r="CC10" s="787"/>
      <c r="CD10" s="787"/>
      <c r="CE10" s="787"/>
      <c r="CF10" s="787"/>
      <c r="CG10" s="788"/>
      <c r="CH10" s="789">
        <v>4</v>
      </c>
      <c r="CI10" s="790"/>
      <c r="CJ10" s="790"/>
      <c r="CK10" s="790"/>
      <c r="CL10" s="791"/>
      <c r="CM10" s="789">
        <v>25</v>
      </c>
      <c r="CN10" s="790"/>
      <c r="CO10" s="790"/>
      <c r="CP10" s="790"/>
      <c r="CQ10" s="791"/>
      <c r="CR10" s="789">
        <v>15</v>
      </c>
      <c r="CS10" s="790"/>
      <c r="CT10" s="790"/>
      <c r="CU10" s="790"/>
      <c r="CV10" s="791"/>
      <c r="CW10" s="789" t="s">
        <v>554</v>
      </c>
      <c r="CX10" s="790"/>
      <c r="CY10" s="790"/>
      <c r="CZ10" s="790"/>
      <c r="DA10" s="791"/>
      <c r="DB10" s="789" t="s">
        <v>554</v>
      </c>
      <c r="DC10" s="790"/>
      <c r="DD10" s="790"/>
      <c r="DE10" s="790"/>
      <c r="DF10" s="791"/>
      <c r="DG10" s="789" t="s">
        <v>554</v>
      </c>
      <c r="DH10" s="790"/>
      <c r="DI10" s="790"/>
      <c r="DJ10" s="790"/>
      <c r="DK10" s="791"/>
      <c r="DL10" s="789" t="s">
        <v>554</v>
      </c>
      <c r="DM10" s="790"/>
      <c r="DN10" s="790"/>
      <c r="DO10" s="790"/>
      <c r="DP10" s="791"/>
      <c r="DQ10" s="789" t="s">
        <v>554</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37384</v>
      </c>
      <c r="R23" s="806"/>
      <c r="S23" s="806"/>
      <c r="T23" s="806"/>
      <c r="U23" s="806"/>
      <c r="V23" s="806">
        <v>35818</v>
      </c>
      <c r="W23" s="806"/>
      <c r="X23" s="806"/>
      <c r="Y23" s="806"/>
      <c r="Z23" s="806"/>
      <c r="AA23" s="806">
        <v>1566</v>
      </c>
      <c r="AB23" s="806"/>
      <c r="AC23" s="806"/>
      <c r="AD23" s="806"/>
      <c r="AE23" s="807"/>
      <c r="AF23" s="808">
        <v>1481</v>
      </c>
      <c r="AG23" s="806"/>
      <c r="AH23" s="806"/>
      <c r="AI23" s="806"/>
      <c r="AJ23" s="809"/>
      <c r="AK23" s="810"/>
      <c r="AL23" s="811"/>
      <c r="AM23" s="811"/>
      <c r="AN23" s="811"/>
      <c r="AO23" s="811"/>
      <c r="AP23" s="806">
        <v>32969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6261</v>
      </c>
      <c r="R28" s="836"/>
      <c r="S28" s="836"/>
      <c r="T28" s="836"/>
      <c r="U28" s="836"/>
      <c r="V28" s="836">
        <v>6121</v>
      </c>
      <c r="W28" s="836"/>
      <c r="X28" s="836"/>
      <c r="Y28" s="836"/>
      <c r="Z28" s="836"/>
      <c r="AA28" s="836">
        <v>140</v>
      </c>
      <c r="AB28" s="836"/>
      <c r="AC28" s="836"/>
      <c r="AD28" s="836"/>
      <c r="AE28" s="837"/>
      <c r="AF28" s="838">
        <v>140</v>
      </c>
      <c r="AG28" s="836"/>
      <c r="AH28" s="836"/>
      <c r="AI28" s="836"/>
      <c r="AJ28" s="839"/>
      <c r="AK28" s="840">
        <v>621</v>
      </c>
      <c r="AL28" s="841"/>
      <c r="AM28" s="841"/>
      <c r="AN28" s="841"/>
      <c r="AO28" s="841"/>
      <c r="AP28" s="841" t="s">
        <v>554</v>
      </c>
      <c r="AQ28" s="841"/>
      <c r="AR28" s="841"/>
      <c r="AS28" s="841"/>
      <c r="AT28" s="841"/>
      <c r="AU28" s="841" t="s">
        <v>554</v>
      </c>
      <c r="AV28" s="841"/>
      <c r="AW28" s="841"/>
      <c r="AX28" s="841"/>
      <c r="AY28" s="841"/>
      <c r="AZ28" s="842" t="s">
        <v>554</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7726</v>
      </c>
      <c r="R29" s="797"/>
      <c r="S29" s="797"/>
      <c r="T29" s="797"/>
      <c r="U29" s="797"/>
      <c r="V29" s="797">
        <v>7562</v>
      </c>
      <c r="W29" s="797"/>
      <c r="X29" s="797"/>
      <c r="Y29" s="797"/>
      <c r="Z29" s="797"/>
      <c r="AA29" s="797">
        <v>164</v>
      </c>
      <c r="AB29" s="797"/>
      <c r="AC29" s="797"/>
      <c r="AD29" s="797"/>
      <c r="AE29" s="798"/>
      <c r="AF29" s="799">
        <v>164</v>
      </c>
      <c r="AG29" s="800"/>
      <c r="AH29" s="800"/>
      <c r="AI29" s="800"/>
      <c r="AJ29" s="801"/>
      <c r="AK29" s="847">
        <v>236</v>
      </c>
      <c r="AL29" s="843"/>
      <c r="AM29" s="843"/>
      <c r="AN29" s="843"/>
      <c r="AO29" s="843"/>
      <c r="AP29" s="843" t="s">
        <v>554</v>
      </c>
      <c r="AQ29" s="843"/>
      <c r="AR29" s="843"/>
      <c r="AS29" s="843"/>
      <c r="AT29" s="843"/>
      <c r="AU29" s="843" t="s">
        <v>554</v>
      </c>
      <c r="AV29" s="843"/>
      <c r="AW29" s="843"/>
      <c r="AX29" s="843"/>
      <c r="AY29" s="843"/>
      <c r="AZ29" s="844" t="s">
        <v>554</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856</v>
      </c>
      <c r="R30" s="797"/>
      <c r="S30" s="797"/>
      <c r="T30" s="797"/>
      <c r="U30" s="797"/>
      <c r="V30" s="797">
        <v>821</v>
      </c>
      <c r="W30" s="797"/>
      <c r="X30" s="797"/>
      <c r="Y30" s="797"/>
      <c r="Z30" s="797"/>
      <c r="AA30" s="797">
        <v>35</v>
      </c>
      <c r="AB30" s="797"/>
      <c r="AC30" s="797"/>
      <c r="AD30" s="797"/>
      <c r="AE30" s="798"/>
      <c r="AF30" s="799">
        <v>35</v>
      </c>
      <c r="AG30" s="800"/>
      <c r="AH30" s="800"/>
      <c r="AI30" s="800"/>
      <c r="AJ30" s="801"/>
      <c r="AK30" s="847">
        <v>1192</v>
      </c>
      <c r="AL30" s="843"/>
      <c r="AM30" s="843"/>
      <c r="AN30" s="843"/>
      <c r="AO30" s="843"/>
      <c r="AP30" s="843" t="s">
        <v>554</v>
      </c>
      <c r="AQ30" s="843"/>
      <c r="AR30" s="843"/>
      <c r="AS30" s="843"/>
      <c r="AT30" s="843"/>
      <c r="AU30" s="843" t="s">
        <v>554</v>
      </c>
      <c r="AV30" s="843"/>
      <c r="AW30" s="843"/>
      <c r="AX30" s="843"/>
      <c r="AY30" s="843"/>
      <c r="AZ30" s="844" t="s">
        <v>554</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1567</v>
      </c>
      <c r="R31" s="797"/>
      <c r="S31" s="797"/>
      <c r="T31" s="797"/>
      <c r="U31" s="797"/>
      <c r="V31" s="797">
        <v>1310</v>
      </c>
      <c r="W31" s="797"/>
      <c r="X31" s="797"/>
      <c r="Y31" s="797"/>
      <c r="Z31" s="797"/>
      <c r="AA31" s="797">
        <v>257</v>
      </c>
      <c r="AB31" s="797"/>
      <c r="AC31" s="797"/>
      <c r="AD31" s="797"/>
      <c r="AE31" s="798"/>
      <c r="AF31" s="799">
        <v>2394</v>
      </c>
      <c r="AG31" s="800"/>
      <c r="AH31" s="800"/>
      <c r="AI31" s="800"/>
      <c r="AJ31" s="801"/>
      <c r="AK31" s="847">
        <v>204</v>
      </c>
      <c r="AL31" s="843"/>
      <c r="AM31" s="843"/>
      <c r="AN31" s="843"/>
      <c r="AO31" s="843"/>
      <c r="AP31" s="843">
        <v>6455</v>
      </c>
      <c r="AQ31" s="843"/>
      <c r="AR31" s="843"/>
      <c r="AS31" s="843"/>
      <c r="AT31" s="843"/>
      <c r="AU31" s="843">
        <v>936</v>
      </c>
      <c r="AV31" s="843"/>
      <c r="AW31" s="843"/>
      <c r="AX31" s="843"/>
      <c r="AY31" s="843"/>
      <c r="AZ31" s="844" t="s">
        <v>554</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2407</v>
      </c>
      <c r="R32" s="797"/>
      <c r="S32" s="797"/>
      <c r="T32" s="797"/>
      <c r="U32" s="797"/>
      <c r="V32" s="797">
        <v>2252</v>
      </c>
      <c r="W32" s="797"/>
      <c r="X32" s="797"/>
      <c r="Y32" s="797"/>
      <c r="Z32" s="797"/>
      <c r="AA32" s="797">
        <v>155</v>
      </c>
      <c r="AB32" s="797"/>
      <c r="AC32" s="797"/>
      <c r="AD32" s="797"/>
      <c r="AE32" s="798"/>
      <c r="AF32" s="799">
        <v>206</v>
      </c>
      <c r="AG32" s="800"/>
      <c r="AH32" s="800"/>
      <c r="AI32" s="800"/>
      <c r="AJ32" s="801"/>
      <c r="AK32" s="847">
        <v>1064</v>
      </c>
      <c r="AL32" s="843"/>
      <c r="AM32" s="843"/>
      <c r="AN32" s="843"/>
      <c r="AO32" s="843"/>
      <c r="AP32" s="843">
        <v>15581</v>
      </c>
      <c r="AQ32" s="843"/>
      <c r="AR32" s="843"/>
      <c r="AS32" s="843"/>
      <c r="AT32" s="843"/>
      <c r="AU32" s="843">
        <v>10314</v>
      </c>
      <c r="AV32" s="843"/>
      <c r="AW32" s="843"/>
      <c r="AX32" s="843"/>
      <c r="AY32" s="843"/>
      <c r="AZ32" s="844" t="s">
        <v>554</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143</v>
      </c>
      <c r="C33" s="794"/>
      <c r="D33" s="794"/>
      <c r="E33" s="794"/>
      <c r="F33" s="794"/>
      <c r="G33" s="794"/>
      <c r="H33" s="794"/>
      <c r="I33" s="794"/>
      <c r="J33" s="794"/>
      <c r="K33" s="794"/>
      <c r="L33" s="794"/>
      <c r="M33" s="794"/>
      <c r="N33" s="794"/>
      <c r="O33" s="794"/>
      <c r="P33" s="795"/>
      <c r="Q33" s="796">
        <v>8761</v>
      </c>
      <c r="R33" s="797"/>
      <c r="S33" s="797"/>
      <c r="T33" s="797"/>
      <c r="U33" s="797"/>
      <c r="V33" s="797">
        <v>9392</v>
      </c>
      <c r="W33" s="797"/>
      <c r="X33" s="797"/>
      <c r="Y33" s="797"/>
      <c r="Z33" s="797"/>
      <c r="AA33" s="797">
        <v>-631</v>
      </c>
      <c r="AB33" s="797"/>
      <c r="AC33" s="797"/>
      <c r="AD33" s="797"/>
      <c r="AE33" s="798"/>
      <c r="AF33" s="799">
        <v>-131</v>
      </c>
      <c r="AG33" s="800"/>
      <c r="AH33" s="800"/>
      <c r="AI33" s="800"/>
      <c r="AJ33" s="801"/>
      <c r="AK33" s="847">
        <v>1553</v>
      </c>
      <c r="AL33" s="843"/>
      <c r="AM33" s="843"/>
      <c r="AN33" s="843"/>
      <c r="AO33" s="843"/>
      <c r="AP33" s="843">
        <v>9573</v>
      </c>
      <c r="AQ33" s="843"/>
      <c r="AR33" s="843"/>
      <c r="AS33" s="843"/>
      <c r="AT33" s="843"/>
      <c r="AU33" s="843">
        <v>5370</v>
      </c>
      <c r="AV33" s="843"/>
      <c r="AW33" s="843"/>
      <c r="AX33" s="843"/>
      <c r="AY33" s="843"/>
      <c r="AZ33" s="844">
        <v>1.7</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52</v>
      </c>
      <c r="R34" s="797"/>
      <c r="S34" s="797"/>
      <c r="T34" s="797"/>
      <c r="U34" s="797"/>
      <c r="V34" s="797">
        <v>49</v>
      </c>
      <c r="W34" s="797"/>
      <c r="X34" s="797"/>
      <c r="Y34" s="797"/>
      <c r="Z34" s="797"/>
      <c r="AA34" s="797">
        <v>3</v>
      </c>
      <c r="AB34" s="797"/>
      <c r="AC34" s="797"/>
      <c r="AD34" s="797"/>
      <c r="AE34" s="798"/>
      <c r="AF34" s="799">
        <v>2</v>
      </c>
      <c r="AG34" s="800"/>
      <c r="AH34" s="800"/>
      <c r="AI34" s="800"/>
      <c r="AJ34" s="801"/>
      <c r="AK34" s="847">
        <v>25</v>
      </c>
      <c r="AL34" s="843"/>
      <c r="AM34" s="843"/>
      <c r="AN34" s="843"/>
      <c r="AO34" s="843"/>
      <c r="AP34" s="843" t="s">
        <v>554</v>
      </c>
      <c r="AQ34" s="843"/>
      <c r="AR34" s="843"/>
      <c r="AS34" s="843"/>
      <c r="AT34" s="843"/>
      <c r="AU34" s="843" t="s">
        <v>554</v>
      </c>
      <c r="AV34" s="843"/>
      <c r="AW34" s="843"/>
      <c r="AX34" s="843"/>
      <c r="AY34" s="843"/>
      <c r="AZ34" s="844" t="s">
        <v>554</v>
      </c>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2810</v>
      </c>
      <c r="AG63" s="857"/>
      <c r="AH63" s="857"/>
      <c r="AI63" s="857"/>
      <c r="AJ63" s="858"/>
      <c r="AK63" s="859"/>
      <c r="AL63" s="854"/>
      <c r="AM63" s="854"/>
      <c r="AN63" s="854"/>
      <c r="AO63" s="854"/>
      <c r="AP63" s="857">
        <v>31609</v>
      </c>
      <c r="AQ63" s="857"/>
      <c r="AR63" s="857"/>
      <c r="AS63" s="857"/>
      <c r="AT63" s="857"/>
      <c r="AU63" s="857">
        <v>16620</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401</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555</v>
      </c>
      <c r="C68" s="883"/>
      <c r="D68" s="883"/>
      <c r="E68" s="883"/>
      <c r="F68" s="883"/>
      <c r="G68" s="883"/>
      <c r="H68" s="883"/>
      <c r="I68" s="883"/>
      <c r="J68" s="883"/>
      <c r="K68" s="883"/>
      <c r="L68" s="883"/>
      <c r="M68" s="883"/>
      <c r="N68" s="883"/>
      <c r="O68" s="883"/>
      <c r="P68" s="884"/>
      <c r="Q68" s="885">
        <v>4350</v>
      </c>
      <c r="R68" s="879"/>
      <c r="S68" s="879"/>
      <c r="T68" s="879"/>
      <c r="U68" s="879"/>
      <c r="V68" s="879">
        <v>4083</v>
      </c>
      <c r="W68" s="879"/>
      <c r="X68" s="879"/>
      <c r="Y68" s="879"/>
      <c r="Z68" s="879"/>
      <c r="AA68" s="879">
        <v>267</v>
      </c>
      <c r="AB68" s="879"/>
      <c r="AC68" s="879"/>
      <c r="AD68" s="879"/>
      <c r="AE68" s="879"/>
      <c r="AF68" s="879">
        <v>267</v>
      </c>
      <c r="AG68" s="879"/>
      <c r="AH68" s="879"/>
      <c r="AI68" s="879"/>
      <c r="AJ68" s="879"/>
      <c r="AK68" s="879" t="s">
        <v>554</v>
      </c>
      <c r="AL68" s="879"/>
      <c r="AM68" s="879"/>
      <c r="AN68" s="879"/>
      <c r="AO68" s="879"/>
      <c r="AP68" s="879">
        <v>2237</v>
      </c>
      <c r="AQ68" s="879"/>
      <c r="AR68" s="879"/>
      <c r="AS68" s="879"/>
      <c r="AT68" s="879"/>
      <c r="AU68" s="879">
        <v>1546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556</v>
      </c>
      <c r="C69" s="887"/>
      <c r="D69" s="887"/>
      <c r="E69" s="887"/>
      <c r="F69" s="887"/>
      <c r="G69" s="887"/>
      <c r="H69" s="887"/>
      <c r="I69" s="887"/>
      <c r="J69" s="887"/>
      <c r="K69" s="887"/>
      <c r="L69" s="887"/>
      <c r="M69" s="887"/>
      <c r="N69" s="887"/>
      <c r="O69" s="887"/>
      <c r="P69" s="888"/>
      <c r="Q69" s="889">
        <v>721</v>
      </c>
      <c r="R69" s="843"/>
      <c r="S69" s="843"/>
      <c r="T69" s="843"/>
      <c r="U69" s="843"/>
      <c r="V69" s="843">
        <v>700</v>
      </c>
      <c r="W69" s="843"/>
      <c r="X69" s="843"/>
      <c r="Y69" s="843"/>
      <c r="Z69" s="843"/>
      <c r="AA69" s="843">
        <v>21</v>
      </c>
      <c r="AB69" s="843"/>
      <c r="AC69" s="843"/>
      <c r="AD69" s="843"/>
      <c r="AE69" s="843"/>
      <c r="AF69" s="843">
        <v>21</v>
      </c>
      <c r="AG69" s="843"/>
      <c r="AH69" s="843"/>
      <c r="AI69" s="843"/>
      <c r="AJ69" s="843"/>
      <c r="AK69" s="843">
        <v>34</v>
      </c>
      <c r="AL69" s="843"/>
      <c r="AM69" s="843"/>
      <c r="AN69" s="843"/>
      <c r="AO69" s="843"/>
      <c r="AP69" s="843">
        <v>623</v>
      </c>
      <c r="AQ69" s="843"/>
      <c r="AR69" s="843"/>
      <c r="AS69" s="843"/>
      <c r="AT69" s="843"/>
      <c r="AU69" s="843">
        <v>165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557</v>
      </c>
      <c r="C70" s="887"/>
      <c r="D70" s="887"/>
      <c r="E70" s="887"/>
      <c r="F70" s="887"/>
      <c r="G70" s="887"/>
      <c r="H70" s="887"/>
      <c r="I70" s="887"/>
      <c r="J70" s="887"/>
      <c r="K70" s="887"/>
      <c r="L70" s="887"/>
      <c r="M70" s="887"/>
      <c r="N70" s="887"/>
      <c r="O70" s="887"/>
      <c r="P70" s="888"/>
      <c r="Q70" s="889">
        <v>617</v>
      </c>
      <c r="R70" s="843"/>
      <c r="S70" s="843"/>
      <c r="T70" s="843"/>
      <c r="U70" s="843"/>
      <c r="V70" s="843">
        <v>567</v>
      </c>
      <c r="W70" s="843"/>
      <c r="X70" s="843"/>
      <c r="Y70" s="843"/>
      <c r="Z70" s="843"/>
      <c r="AA70" s="843">
        <v>51</v>
      </c>
      <c r="AB70" s="843"/>
      <c r="AC70" s="843"/>
      <c r="AD70" s="843"/>
      <c r="AE70" s="843"/>
      <c r="AF70" s="843">
        <v>51</v>
      </c>
      <c r="AG70" s="843"/>
      <c r="AH70" s="843"/>
      <c r="AI70" s="843"/>
      <c r="AJ70" s="843"/>
      <c r="AK70" s="843">
        <v>39</v>
      </c>
      <c r="AL70" s="843"/>
      <c r="AM70" s="843"/>
      <c r="AN70" s="843"/>
      <c r="AO70" s="843"/>
      <c r="AP70" s="843" t="s">
        <v>573</v>
      </c>
      <c r="AQ70" s="843"/>
      <c r="AR70" s="843"/>
      <c r="AS70" s="843"/>
      <c r="AT70" s="843"/>
      <c r="AU70" s="843" t="s">
        <v>573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558</v>
      </c>
      <c r="C71" s="887"/>
      <c r="D71" s="887"/>
      <c r="E71" s="887"/>
      <c r="F71" s="887"/>
      <c r="G71" s="887"/>
      <c r="H71" s="887"/>
      <c r="I71" s="887"/>
      <c r="J71" s="887"/>
      <c r="K71" s="887"/>
      <c r="L71" s="887"/>
      <c r="M71" s="887"/>
      <c r="N71" s="887"/>
      <c r="O71" s="887"/>
      <c r="P71" s="888"/>
      <c r="Q71" s="889">
        <v>177493</v>
      </c>
      <c r="R71" s="843"/>
      <c r="S71" s="843"/>
      <c r="T71" s="843"/>
      <c r="U71" s="843"/>
      <c r="V71" s="843">
        <v>175048</v>
      </c>
      <c r="W71" s="843"/>
      <c r="X71" s="843"/>
      <c r="Y71" s="843"/>
      <c r="Z71" s="843"/>
      <c r="AA71" s="843">
        <v>2445</v>
      </c>
      <c r="AB71" s="843"/>
      <c r="AC71" s="843"/>
      <c r="AD71" s="843"/>
      <c r="AE71" s="843"/>
      <c r="AF71" s="843">
        <v>2442</v>
      </c>
      <c r="AG71" s="843"/>
      <c r="AH71" s="843"/>
      <c r="AI71" s="843"/>
      <c r="AJ71" s="843"/>
      <c r="AK71" s="843">
        <v>6094</v>
      </c>
      <c r="AL71" s="843"/>
      <c r="AM71" s="843"/>
      <c r="AN71" s="843"/>
      <c r="AO71" s="843"/>
      <c r="AP71" s="843" t="s">
        <v>573</v>
      </c>
      <c r="AQ71" s="843"/>
      <c r="AR71" s="843"/>
      <c r="AS71" s="843"/>
      <c r="AT71" s="843"/>
      <c r="AU71" s="843" t="s">
        <v>573</v>
      </c>
      <c r="AV71" s="843"/>
      <c r="AW71" s="843"/>
      <c r="AX71" s="843"/>
      <c r="AY71" s="843"/>
      <c r="AZ71" s="845" t="s">
        <v>572</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559</v>
      </c>
      <c r="C72" s="887"/>
      <c r="D72" s="887"/>
      <c r="E72" s="887"/>
      <c r="F72" s="887"/>
      <c r="G72" s="887"/>
      <c r="H72" s="887"/>
      <c r="I72" s="887"/>
      <c r="J72" s="887"/>
      <c r="K72" s="887"/>
      <c r="L72" s="887"/>
      <c r="M72" s="887"/>
      <c r="N72" s="887"/>
      <c r="O72" s="887"/>
      <c r="P72" s="888"/>
      <c r="Q72" s="889">
        <v>5908</v>
      </c>
      <c r="R72" s="843"/>
      <c r="S72" s="843"/>
      <c r="T72" s="843"/>
      <c r="U72" s="843"/>
      <c r="V72" s="843">
        <v>3386</v>
      </c>
      <c r="W72" s="843"/>
      <c r="X72" s="843"/>
      <c r="Y72" s="843"/>
      <c r="Z72" s="843"/>
      <c r="AA72" s="843">
        <v>2522</v>
      </c>
      <c r="AB72" s="843"/>
      <c r="AC72" s="843"/>
      <c r="AD72" s="843"/>
      <c r="AE72" s="843"/>
      <c r="AF72" s="843">
        <v>2522</v>
      </c>
      <c r="AG72" s="843"/>
      <c r="AH72" s="843"/>
      <c r="AI72" s="843"/>
      <c r="AJ72" s="843"/>
      <c r="AK72" s="843" t="s">
        <v>554</v>
      </c>
      <c r="AL72" s="843"/>
      <c r="AM72" s="843"/>
      <c r="AN72" s="843"/>
      <c r="AO72" s="843"/>
      <c r="AP72" s="843" t="s">
        <v>554</v>
      </c>
      <c r="AQ72" s="843"/>
      <c r="AR72" s="843"/>
      <c r="AS72" s="843"/>
      <c r="AT72" s="843"/>
      <c r="AU72" s="843" t="s">
        <v>554</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560</v>
      </c>
      <c r="C73" s="887"/>
      <c r="D73" s="887"/>
      <c r="E73" s="887"/>
      <c r="F73" s="887"/>
      <c r="G73" s="887"/>
      <c r="H73" s="887"/>
      <c r="I73" s="887"/>
      <c r="J73" s="887"/>
      <c r="K73" s="887"/>
      <c r="L73" s="887"/>
      <c r="M73" s="887"/>
      <c r="N73" s="887"/>
      <c r="O73" s="887"/>
      <c r="P73" s="888"/>
      <c r="Q73" s="889">
        <v>895</v>
      </c>
      <c r="R73" s="843"/>
      <c r="S73" s="843"/>
      <c r="T73" s="843"/>
      <c r="U73" s="843"/>
      <c r="V73" s="843">
        <v>875</v>
      </c>
      <c r="W73" s="843"/>
      <c r="X73" s="843"/>
      <c r="Y73" s="843"/>
      <c r="Z73" s="843"/>
      <c r="AA73" s="843">
        <v>20</v>
      </c>
      <c r="AB73" s="843"/>
      <c r="AC73" s="843"/>
      <c r="AD73" s="843"/>
      <c r="AE73" s="843"/>
      <c r="AF73" s="843">
        <v>20</v>
      </c>
      <c r="AG73" s="843"/>
      <c r="AH73" s="843"/>
      <c r="AI73" s="843"/>
      <c r="AJ73" s="843"/>
      <c r="AK73" s="843">
        <v>60</v>
      </c>
      <c r="AL73" s="843"/>
      <c r="AM73" s="843"/>
      <c r="AN73" s="843"/>
      <c r="AO73" s="843"/>
      <c r="AP73" s="843" t="s">
        <v>554</v>
      </c>
      <c r="AQ73" s="843"/>
      <c r="AR73" s="843"/>
      <c r="AS73" s="843"/>
      <c r="AT73" s="843"/>
      <c r="AU73" s="843" t="s">
        <v>554</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561</v>
      </c>
      <c r="C74" s="887"/>
      <c r="D74" s="887"/>
      <c r="E74" s="887"/>
      <c r="F74" s="887"/>
      <c r="G74" s="887"/>
      <c r="H74" s="887"/>
      <c r="I74" s="887"/>
      <c r="J74" s="887"/>
      <c r="K74" s="887"/>
      <c r="L74" s="887"/>
      <c r="M74" s="887"/>
      <c r="N74" s="887"/>
      <c r="O74" s="887"/>
      <c r="P74" s="888"/>
      <c r="Q74" s="889">
        <v>127</v>
      </c>
      <c r="R74" s="843"/>
      <c r="S74" s="843"/>
      <c r="T74" s="843"/>
      <c r="U74" s="843"/>
      <c r="V74" s="843">
        <v>122</v>
      </c>
      <c r="W74" s="843"/>
      <c r="X74" s="843"/>
      <c r="Y74" s="843"/>
      <c r="Z74" s="843"/>
      <c r="AA74" s="843">
        <v>5</v>
      </c>
      <c r="AB74" s="843"/>
      <c r="AC74" s="843"/>
      <c r="AD74" s="843"/>
      <c r="AE74" s="843"/>
      <c r="AF74" s="843">
        <v>5</v>
      </c>
      <c r="AG74" s="843"/>
      <c r="AH74" s="843"/>
      <c r="AI74" s="843"/>
      <c r="AJ74" s="843"/>
      <c r="AK74" s="843">
        <v>10</v>
      </c>
      <c r="AL74" s="843"/>
      <c r="AM74" s="843"/>
      <c r="AN74" s="843"/>
      <c r="AO74" s="843"/>
      <c r="AP74" s="843" t="s">
        <v>554</v>
      </c>
      <c r="AQ74" s="843"/>
      <c r="AR74" s="843"/>
      <c r="AS74" s="843"/>
      <c r="AT74" s="843"/>
      <c r="AU74" s="843" t="s">
        <v>554</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562</v>
      </c>
      <c r="C75" s="887"/>
      <c r="D75" s="887"/>
      <c r="E75" s="887"/>
      <c r="F75" s="887"/>
      <c r="G75" s="887"/>
      <c r="H75" s="887"/>
      <c r="I75" s="887"/>
      <c r="J75" s="887"/>
      <c r="K75" s="887"/>
      <c r="L75" s="887"/>
      <c r="M75" s="887"/>
      <c r="N75" s="887"/>
      <c r="O75" s="887"/>
      <c r="P75" s="888"/>
      <c r="Q75" s="890">
        <v>10</v>
      </c>
      <c r="R75" s="891"/>
      <c r="S75" s="891"/>
      <c r="T75" s="891"/>
      <c r="U75" s="847"/>
      <c r="V75" s="892">
        <v>9</v>
      </c>
      <c r="W75" s="891"/>
      <c r="X75" s="891"/>
      <c r="Y75" s="891"/>
      <c r="Z75" s="847"/>
      <c r="AA75" s="892">
        <v>1</v>
      </c>
      <c r="AB75" s="891"/>
      <c r="AC75" s="891"/>
      <c r="AD75" s="891"/>
      <c r="AE75" s="847"/>
      <c r="AF75" s="892">
        <v>1</v>
      </c>
      <c r="AG75" s="891"/>
      <c r="AH75" s="891"/>
      <c r="AI75" s="891"/>
      <c r="AJ75" s="847"/>
      <c r="AK75" s="892">
        <v>3</v>
      </c>
      <c r="AL75" s="891"/>
      <c r="AM75" s="891"/>
      <c r="AN75" s="891"/>
      <c r="AO75" s="847"/>
      <c r="AP75" s="892" t="s">
        <v>554</v>
      </c>
      <c r="AQ75" s="891"/>
      <c r="AR75" s="891"/>
      <c r="AS75" s="891"/>
      <c r="AT75" s="847"/>
      <c r="AU75" s="892" t="s">
        <v>554</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5329</v>
      </c>
      <c r="AG88" s="857"/>
      <c r="AH88" s="857"/>
      <c r="AI88" s="857"/>
      <c r="AJ88" s="857"/>
      <c r="AK88" s="854"/>
      <c r="AL88" s="854"/>
      <c r="AM88" s="854"/>
      <c r="AN88" s="854"/>
      <c r="AO88" s="854"/>
      <c r="AP88" s="857">
        <v>2860</v>
      </c>
      <c r="AQ88" s="857"/>
      <c r="AR88" s="857"/>
      <c r="AS88" s="857"/>
      <c r="AT88" s="857"/>
      <c r="AU88" s="857">
        <v>1711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40</v>
      </c>
      <c r="CS102" s="865"/>
      <c r="CT102" s="865"/>
      <c r="CU102" s="865"/>
      <c r="CV102" s="904"/>
      <c r="CW102" s="903" t="s">
        <v>573</v>
      </c>
      <c r="CX102" s="865"/>
      <c r="CY102" s="865"/>
      <c r="CZ102" s="865"/>
      <c r="DA102" s="904"/>
      <c r="DB102" s="903" t="s">
        <v>573</v>
      </c>
      <c r="DC102" s="865"/>
      <c r="DD102" s="865"/>
      <c r="DE102" s="865"/>
      <c r="DF102" s="904"/>
      <c r="DG102" s="903" t="s">
        <v>573</v>
      </c>
      <c r="DH102" s="865"/>
      <c r="DI102" s="865"/>
      <c r="DJ102" s="865"/>
      <c r="DK102" s="904"/>
      <c r="DL102" s="903" t="s">
        <v>573</v>
      </c>
      <c r="DM102" s="865"/>
      <c r="DN102" s="865"/>
      <c r="DO102" s="865"/>
      <c r="DP102" s="904"/>
      <c r="DQ102" s="903" t="s">
        <v>573</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2714240</v>
      </c>
      <c r="AB110" s="913"/>
      <c r="AC110" s="913"/>
      <c r="AD110" s="913"/>
      <c r="AE110" s="914"/>
      <c r="AF110" s="915">
        <v>2924187</v>
      </c>
      <c r="AG110" s="913"/>
      <c r="AH110" s="913"/>
      <c r="AI110" s="913"/>
      <c r="AJ110" s="914"/>
      <c r="AK110" s="915">
        <v>3023271</v>
      </c>
      <c r="AL110" s="913"/>
      <c r="AM110" s="913"/>
      <c r="AN110" s="913"/>
      <c r="AO110" s="914"/>
      <c r="AP110" s="916">
        <v>19.100000000000001</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35801061</v>
      </c>
      <c r="BR110" s="944"/>
      <c r="BS110" s="944"/>
      <c r="BT110" s="944"/>
      <c r="BU110" s="944"/>
      <c r="BV110" s="944">
        <v>34585630</v>
      </c>
      <c r="BW110" s="944"/>
      <c r="BX110" s="944"/>
      <c r="BY110" s="944"/>
      <c r="BZ110" s="944"/>
      <c r="CA110" s="944">
        <v>32968989</v>
      </c>
      <c r="CB110" s="944"/>
      <c r="CC110" s="944"/>
      <c r="CD110" s="944"/>
      <c r="CE110" s="944"/>
      <c r="CF110" s="957">
        <v>207.9</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3410000</v>
      </c>
      <c r="DH110" s="944"/>
      <c r="DI110" s="944"/>
      <c r="DJ110" s="944"/>
      <c r="DK110" s="944"/>
      <c r="DL110" s="944">
        <v>3261222</v>
      </c>
      <c r="DM110" s="944"/>
      <c r="DN110" s="944"/>
      <c r="DO110" s="944"/>
      <c r="DP110" s="944"/>
      <c r="DQ110" s="944">
        <v>3261222</v>
      </c>
      <c r="DR110" s="944"/>
      <c r="DS110" s="944"/>
      <c r="DT110" s="944"/>
      <c r="DU110" s="944"/>
      <c r="DV110" s="945">
        <v>20.6</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3410000</v>
      </c>
      <c r="BR111" s="939"/>
      <c r="BS111" s="939"/>
      <c r="BT111" s="939"/>
      <c r="BU111" s="939"/>
      <c r="BV111" s="939">
        <v>3261222</v>
      </c>
      <c r="BW111" s="939"/>
      <c r="BX111" s="939"/>
      <c r="BY111" s="939"/>
      <c r="BZ111" s="939"/>
      <c r="CA111" s="939">
        <v>3261222</v>
      </c>
      <c r="CB111" s="939"/>
      <c r="CC111" s="939"/>
      <c r="CD111" s="939"/>
      <c r="CE111" s="939"/>
      <c r="CF111" s="933">
        <v>20.6</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17001091</v>
      </c>
      <c r="BR112" s="939"/>
      <c r="BS112" s="939"/>
      <c r="BT112" s="939"/>
      <c r="BU112" s="939"/>
      <c r="BV112" s="939">
        <v>17058798</v>
      </c>
      <c r="BW112" s="939"/>
      <c r="BX112" s="939"/>
      <c r="BY112" s="939"/>
      <c r="BZ112" s="939"/>
      <c r="CA112" s="939">
        <v>16620659</v>
      </c>
      <c r="CB112" s="939"/>
      <c r="CC112" s="939"/>
      <c r="CD112" s="939"/>
      <c r="CE112" s="939"/>
      <c r="CF112" s="933">
        <v>104.8</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1527039</v>
      </c>
      <c r="AB113" s="951"/>
      <c r="AC113" s="951"/>
      <c r="AD113" s="951"/>
      <c r="AE113" s="952"/>
      <c r="AF113" s="953">
        <v>1652549</v>
      </c>
      <c r="AG113" s="951"/>
      <c r="AH113" s="951"/>
      <c r="AI113" s="951"/>
      <c r="AJ113" s="952"/>
      <c r="AK113" s="953">
        <v>1832418</v>
      </c>
      <c r="AL113" s="951"/>
      <c r="AM113" s="951"/>
      <c r="AN113" s="951"/>
      <c r="AO113" s="952"/>
      <c r="AP113" s="954">
        <v>11.6</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1973008</v>
      </c>
      <c r="BR113" s="939"/>
      <c r="BS113" s="939"/>
      <c r="BT113" s="939"/>
      <c r="BU113" s="939"/>
      <c r="BV113" s="939">
        <v>1826418</v>
      </c>
      <c r="BW113" s="939"/>
      <c r="BX113" s="939"/>
      <c r="BY113" s="939"/>
      <c r="BZ113" s="939"/>
      <c r="CA113" s="939">
        <v>1710292</v>
      </c>
      <c r="CB113" s="939"/>
      <c r="CC113" s="939"/>
      <c r="CD113" s="939"/>
      <c r="CE113" s="939"/>
      <c r="CF113" s="933">
        <v>10.8</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128350</v>
      </c>
      <c r="AB114" s="972"/>
      <c r="AC114" s="972"/>
      <c r="AD114" s="972"/>
      <c r="AE114" s="973"/>
      <c r="AF114" s="974">
        <v>20805</v>
      </c>
      <c r="AG114" s="972"/>
      <c r="AH114" s="972"/>
      <c r="AI114" s="972"/>
      <c r="AJ114" s="973"/>
      <c r="AK114" s="974">
        <v>171905</v>
      </c>
      <c r="AL114" s="972"/>
      <c r="AM114" s="972"/>
      <c r="AN114" s="972"/>
      <c r="AO114" s="973"/>
      <c r="AP114" s="975">
        <v>1.1000000000000001</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2134731</v>
      </c>
      <c r="BR114" s="939"/>
      <c r="BS114" s="939"/>
      <c r="BT114" s="939"/>
      <c r="BU114" s="939"/>
      <c r="BV114" s="939">
        <v>2158970</v>
      </c>
      <c r="BW114" s="939"/>
      <c r="BX114" s="939"/>
      <c r="BY114" s="939"/>
      <c r="BZ114" s="939"/>
      <c r="CA114" s="939">
        <v>2295951</v>
      </c>
      <c r="CB114" s="939"/>
      <c r="CC114" s="939"/>
      <c r="CD114" s="939"/>
      <c r="CE114" s="939"/>
      <c r="CF114" s="933">
        <v>14.5</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218</v>
      </c>
      <c r="AB115" s="951"/>
      <c r="AC115" s="951"/>
      <c r="AD115" s="951"/>
      <c r="AE115" s="952"/>
      <c r="AF115" s="953">
        <v>159</v>
      </c>
      <c r="AG115" s="951"/>
      <c r="AH115" s="951"/>
      <c r="AI115" s="951"/>
      <c r="AJ115" s="952"/>
      <c r="AK115" s="953">
        <v>110</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4369847</v>
      </c>
      <c r="AB117" s="992"/>
      <c r="AC117" s="992"/>
      <c r="AD117" s="992"/>
      <c r="AE117" s="993"/>
      <c r="AF117" s="994">
        <v>4597700</v>
      </c>
      <c r="AG117" s="992"/>
      <c r="AH117" s="992"/>
      <c r="AI117" s="992"/>
      <c r="AJ117" s="993"/>
      <c r="AK117" s="994">
        <v>5027704</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443</v>
      </c>
      <c r="BP119" s="1018"/>
      <c r="BQ119" s="1012">
        <v>60319891</v>
      </c>
      <c r="BR119" s="1013"/>
      <c r="BS119" s="1013"/>
      <c r="BT119" s="1013"/>
      <c r="BU119" s="1013"/>
      <c r="BV119" s="1013">
        <v>58891038</v>
      </c>
      <c r="BW119" s="1013"/>
      <c r="BX119" s="1013"/>
      <c r="BY119" s="1013"/>
      <c r="BZ119" s="1013"/>
      <c r="CA119" s="1013">
        <v>56857113</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18255483</v>
      </c>
      <c r="BR120" s="944"/>
      <c r="BS120" s="944"/>
      <c r="BT120" s="944"/>
      <c r="BU120" s="944"/>
      <c r="BV120" s="944">
        <v>16756434</v>
      </c>
      <c r="BW120" s="944"/>
      <c r="BX120" s="944"/>
      <c r="BY120" s="944"/>
      <c r="BZ120" s="944"/>
      <c r="CA120" s="944">
        <v>15709098</v>
      </c>
      <c r="CB120" s="944"/>
      <c r="CC120" s="944"/>
      <c r="CD120" s="944"/>
      <c r="CE120" s="944"/>
      <c r="CF120" s="957">
        <v>99.1</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10971349</v>
      </c>
      <c r="DH120" s="944"/>
      <c r="DI120" s="944"/>
      <c r="DJ120" s="944"/>
      <c r="DK120" s="944"/>
      <c r="DL120" s="944">
        <v>10670291</v>
      </c>
      <c r="DM120" s="944"/>
      <c r="DN120" s="944"/>
      <c r="DO120" s="944"/>
      <c r="DP120" s="944"/>
      <c r="DQ120" s="944">
        <v>10314402</v>
      </c>
      <c r="DR120" s="944"/>
      <c r="DS120" s="944"/>
      <c r="DT120" s="944"/>
      <c r="DU120" s="944"/>
      <c r="DV120" s="945">
        <v>65</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2189503</v>
      </c>
      <c r="BR121" s="939"/>
      <c r="BS121" s="939"/>
      <c r="BT121" s="939"/>
      <c r="BU121" s="939"/>
      <c r="BV121" s="939">
        <v>2363646</v>
      </c>
      <c r="BW121" s="939"/>
      <c r="BX121" s="939"/>
      <c r="BY121" s="939"/>
      <c r="BZ121" s="939"/>
      <c r="CA121" s="939">
        <v>2284838</v>
      </c>
      <c r="CB121" s="939"/>
      <c r="CC121" s="939"/>
      <c r="CD121" s="939"/>
      <c r="CE121" s="939"/>
      <c r="CF121" s="933">
        <v>14.4</v>
      </c>
      <c r="CG121" s="934"/>
      <c r="CH121" s="934"/>
      <c r="CI121" s="934"/>
      <c r="CJ121" s="934"/>
      <c r="CK121" s="1022"/>
      <c r="CL121" s="1023"/>
      <c r="CM121" s="1023"/>
      <c r="CN121" s="1023"/>
      <c r="CO121" s="1024"/>
      <c r="CP121" s="1032" t="s">
        <v>143</v>
      </c>
      <c r="CQ121" s="1033"/>
      <c r="CR121" s="1033"/>
      <c r="CS121" s="1033"/>
      <c r="CT121" s="1033"/>
      <c r="CU121" s="1033"/>
      <c r="CV121" s="1033"/>
      <c r="CW121" s="1033"/>
      <c r="CX121" s="1033"/>
      <c r="CY121" s="1033"/>
      <c r="CZ121" s="1033"/>
      <c r="DA121" s="1033"/>
      <c r="DB121" s="1033"/>
      <c r="DC121" s="1033"/>
      <c r="DD121" s="1033"/>
      <c r="DE121" s="1033"/>
      <c r="DF121" s="1034"/>
      <c r="DG121" s="938">
        <v>5334848</v>
      </c>
      <c r="DH121" s="939"/>
      <c r="DI121" s="939"/>
      <c r="DJ121" s="939"/>
      <c r="DK121" s="939"/>
      <c r="DL121" s="939">
        <v>5579268</v>
      </c>
      <c r="DM121" s="939"/>
      <c r="DN121" s="939"/>
      <c r="DO121" s="939"/>
      <c r="DP121" s="939"/>
      <c r="DQ121" s="939">
        <v>5370288</v>
      </c>
      <c r="DR121" s="939"/>
      <c r="DS121" s="939"/>
      <c r="DT121" s="939"/>
      <c r="DU121" s="939"/>
      <c r="DV121" s="940">
        <v>33.9</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36590434</v>
      </c>
      <c r="BR122" s="1013"/>
      <c r="BS122" s="1013"/>
      <c r="BT122" s="1013"/>
      <c r="BU122" s="1013"/>
      <c r="BV122" s="1013">
        <v>35153625</v>
      </c>
      <c r="BW122" s="1013"/>
      <c r="BX122" s="1013"/>
      <c r="BY122" s="1013"/>
      <c r="BZ122" s="1013"/>
      <c r="CA122" s="1013">
        <v>33754027</v>
      </c>
      <c r="CB122" s="1013"/>
      <c r="CC122" s="1013"/>
      <c r="CD122" s="1013"/>
      <c r="CE122" s="1013"/>
      <c r="CF122" s="1030">
        <v>212.8</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694894</v>
      </c>
      <c r="DH122" s="939"/>
      <c r="DI122" s="939"/>
      <c r="DJ122" s="939"/>
      <c r="DK122" s="939"/>
      <c r="DL122" s="939">
        <v>809239</v>
      </c>
      <c r="DM122" s="939"/>
      <c r="DN122" s="939"/>
      <c r="DO122" s="939"/>
      <c r="DP122" s="939"/>
      <c r="DQ122" s="939">
        <v>935969</v>
      </c>
      <c r="DR122" s="939"/>
      <c r="DS122" s="939"/>
      <c r="DT122" s="939"/>
      <c r="DU122" s="939"/>
      <c r="DV122" s="940">
        <v>5.9</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451</v>
      </c>
      <c r="BP123" s="1018"/>
      <c r="BQ123" s="1076">
        <v>57035420</v>
      </c>
      <c r="BR123" s="1077"/>
      <c r="BS123" s="1077"/>
      <c r="BT123" s="1077"/>
      <c r="BU123" s="1077"/>
      <c r="BV123" s="1077">
        <v>54273705</v>
      </c>
      <c r="BW123" s="1077"/>
      <c r="BX123" s="1077"/>
      <c r="BY123" s="1077"/>
      <c r="BZ123" s="1077"/>
      <c r="CA123" s="1077">
        <v>51747963</v>
      </c>
      <c r="CB123" s="1077"/>
      <c r="CC123" s="1077"/>
      <c r="CD123" s="1077"/>
      <c r="CE123" s="1077"/>
      <c r="CF123" s="1014"/>
      <c r="CG123" s="1015"/>
      <c r="CH123" s="1015"/>
      <c r="CI123" s="1015"/>
      <c r="CJ123" s="1016"/>
      <c r="CK123" s="1022"/>
      <c r="CL123" s="1023"/>
      <c r="CM123" s="1023"/>
      <c r="CN123" s="1023"/>
      <c r="CO123" s="1024"/>
      <c r="CP123" s="1032" t="s">
        <v>395</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20.5</v>
      </c>
      <c r="BR124" s="1040"/>
      <c r="BS124" s="1040"/>
      <c r="BT124" s="1040"/>
      <c r="BU124" s="1040"/>
      <c r="BV124" s="1040">
        <v>29.6</v>
      </c>
      <c r="BW124" s="1040"/>
      <c r="BX124" s="1040"/>
      <c r="BY124" s="1040"/>
      <c r="BZ124" s="1040"/>
      <c r="CA124" s="1040">
        <v>32.200000000000003</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218</v>
      </c>
      <c r="AB127" s="972"/>
      <c r="AC127" s="972"/>
      <c r="AD127" s="972"/>
      <c r="AE127" s="973"/>
      <c r="AF127" s="974">
        <v>159</v>
      </c>
      <c r="AG127" s="972"/>
      <c r="AH127" s="972"/>
      <c r="AI127" s="972"/>
      <c r="AJ127" s="973"/>
      <c r="AK127" s="974">
        <v>110</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250807</v>
      </c>
      <c r="AB128" s="1059"/>
      <c r="AC128" s="1059"/>
      <c r="AD128" s="1059"/>
      <c r="AE128" s="1060"/>
      <c r="AF128" s="1061">
        <v>254774</v>
      </c>
      <c r="AG128" s="1059"/>
      <c r="AH128" s="1059"/>
      <c r="AI128" s="1059"/>
      <c r="AJ128" s="1060"/>
      <c r="AK128" s="1061">
        <v>249051</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12.57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18811730</v>
      </c>
      <c r="AB129" s="972"/>
      <c r="AC129" s="972"/>
      <c r="AD129" s="972"/>
      <c r="AE129" s="973"/>
      <c r="AF129" s="974">
        <v>18294300</v>
      </c>
      <c r="AG129" s="972"/>
      <c r="AH129" s="972"/>
      <c r="AI129" s="972"/>
      <c r="AJ129" s="973"/>
      <c r="AK129" s="974">
        <v>18522841</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17.57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2832956</v>
      </c>
      <c r="AB130" s="972"/>
      <c r="AC130" s="972"/>
      <c r="AD130" s="972"/>
      <c r="AE130" s="973"/>
      <c r="AF130" s="974">
        <v>2743094</v>
      </c>
      <c r="AG130" s="972"/>
      <c r="AH130" s="972"/>
      <c r="AI130" s="972"/>
      <c r="AJ130" s="973"/>
      <c r="AK130" s="974">
        <v>2663566</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10.5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15978774</v>
      </c>
      <c r="AB131" s="999"/>
      <c r="AC131" s="999"/>
      <c r="AD131" s="999"/>
      <c r="AE131" s="1000"/>
      <c r="AF131" s="998">
        <v>15551206</v>
      </c>
      <c r="AG131" s="999"/>
      <c r="AH131" s="999"/>
      <c r="AI131" s="999"/>
      <c r="AJ131" s="1000"/>
      <c r="AK131" s="998">
        <v>15859275</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32.200000000000003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8.0487026099999994</v>
      </c>
      <c r="AB132" s="1110"/>
      <c r="AC132" s="1110"/>
      <c r="AD132" s="1110"/>
      <c r="AE132" s="1111"/>
      <c r="AF132" s="1112">
        <v>10.28751082</v>
      </c>
      <c r="AG132" s="1110"/>
      <c r="AH132" s="1110"/>
      <c r="AI132" s="1110"/>
      <c r="AJ132" s="1111"/>
      <c r="AK132" s="1112">
        <v>13.336593260000001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7.8</v>
      </c>
      <c r="AB133" s="1093"/>
      <c r="AC133" s="1093"/>
      <c r="AD133" s="1093"/>
      <c r="AE133" s="1094"/>
      <c r="AF133" s="1092">
        <v>8.6</v>
      </c>
      <c r="AG133" s="1093"/>
      <c r="AH133" s="1093"/>
      <c r="AI133" s="1093"/>
      <c r="AJ133" s="1094"/>
      <c r="AK133" s="1092">
        <v>10.5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l6tluwGkHNfZafq00QUXaT5q9j1XHOt812DmtKbr5Cp51wgEAsZXCiSdNe970j/t1Y+xZgnsdGaqTXJFBqDCw==" saltValue="nwXEmSUirBBDUPqM9yqP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E35" sqref="E35:S3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Q5ofgcIcNVrvfkztckg47A25tCHbxtW1DCTDIb0cUPHau9MGJx4ni0S0B0Rnz+XDdWUD13dV2v5NSjIN6RQzA==" saltValue="AoRw5WMK79sCT8eduheh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E35" sqref="E35:S35"/>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ICsi1KWj7pyD3lrYr9Sq6I5ZKWT5KZlBe17n8IRVQAQJsI526ubxjZpgww90TwfQ4BHPZl8aNKrYJqZKEiKKg==" saltValue="gZIsYMBx7sDu1yJRRvGa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E35" sqref="E35:S3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3333984</v>
      </c>
      <c r="AP9" s="274">
        <v>57159</v>
      </c>
      <c r="AQ9" s="275">
        <v>88459</v>
      </c>
      <c r="AR9" s="276">
        <v>-35.4</v>
      </c>
    </row>
    <row r="10" spans="1:46" ht="13.5" customHeight="1" x14ac:dyDescent="0.15">
      <c r="A10" s="259"/>
      <c r="AK10" s="1129" t="s">
        <v>486</v>
      </c>
      <c r="AL10" s="1130"/>
      <c r="AM10" s="1130"/>
      <c r="AN10" s="1131"/>
      <c r="AO10" s="277">
        <v>1245035</v>
      </c>
      <c r="AP10" s="277">
        <v>21345</v>
      </c>
      <c r="AQ10" s="278">
        <v>6814</v>
      </c>
      <c r="AR10" s="279">
        <v>213.3</v>
      </c>
    </row>
    <row r="11" spans="1:46" ht="13.5" customHeight="1" x14ac:dyDescent="0.15">
      <c r="A11" s="259"/>
      <c r="AK11" s="1129" t="s">
        <v>487</v>
      </c>
      <c r="AL11" s="1130"/>
      <c r="AM11" s="1130"/>
      <c r="AN11" s="1131"/>
      <c r="AO11" s="277">
        <v>143027</v>
      </c>
      <c r="AP11" s="277">
        <v>2452</v>
      </c>
      <c r="AQ11" s="278">
        <v>1610</v>
      </c>
      <c r="AR11" s="279">
        <v>52.3</v>
      </c>
    </row>
    <row r="12" spans="1:46" ht="13.5" customHeight="1" x14ac:dyDescent="0.15">
      <c r="A12" s="259"/>
      <c r="AK12" s="1129" t="s">
        <v>488</v>
      </c>
      <c r="AL12" s="1130"/>
      <c r="AM12" s="1130"/>
      <c r="AN12" s="1131"/>
      <c r="AO12" s="277" t="s">
        <v>489</v>
      </c>
      <c r="AP12" s="277" t="s">
        <v>489</v>
      </c>
      <c r="AQ12" s="278">
        <v>24</v>
      </c>
      <c r="AR12" s="279" t="s">
        <v>489</v>
      </c>
    </row>
    <row r="13" spans="1:46" ht="13.5" customHeight="1" x14ac:dyDescent="0.15">
      <c r="A13" s="259"/>
      <c r="AK13" s="1129" t="s">
        <v>490</v>
      </c>
      <c r="AL13" s="1130"/>
      <c r="AM13" s="1130"/>
      <c r="AN13" s="1131"/>
      <c r="AO13" s="277">
        <v>139625</v>
      </c>
      <c r="AP13" s="277">
        <v>2394</v>
      </c>
      <c r="AQ13" s="278">
        <v>3854</v>
      </c>
      <c r="AR13" s="279">
        <v>-37.9</v>
      </c>
    </row>
    <row r="14" spans="1:46" ht="13.5" customHeight="1" x14ac:dyDescent="0.15">
      <c r="A14" s="259"/>
      <c r="AK14" s="1129" t="s">
        <v>491</v>
      </c>
      <c r="AL14" s="1130"/>
      <c r="AM14" s="1130"/>
      <c r="AN14" s="1131"/>
      <c r="AO14" s="277">
        <v>90609</v>
      </c>
      <c r="AP14" s="277">
        <v>1553</v>
      </c>
      <c r="AQ14" s="278">
        <v>1979</v>
      </c>
      <c r="AR14" s="279">
        <v>-21.5</v>
      </c>
    </row>
    <row r="15" spans="1:46" ht="13.5" customHeight="1" x14ac:dyDescent="0.15">
      <c r="A15" s="259"/>
      <c r="AK15" s="1132" t="s">
        <v>492</v>
      </c>
      <c r="AL15" s="1133"/>
      <c r="AM15" s="1133"/>
      <c r="AN15" s="1134"/>
      <c r="AO15" s="277">
        <v>-233286</v>
      </c>
      <c r="AP15" s="277">
        <v>-4000</v>
      </c>
      <c r="AQ15" s="278">
        <v>-5062</v>
      </c>
      <c r="AR15" s="279">
        <v>-21</v>
      </c>
    </row>
    <row r="16" spans="1:46" x14ac:dyDescent="0.15">
      <c r="A16" s="259"/>
      <c r="AK16" s="1132" t="s">
        <v>178</v>
      </c>
      <c r="AL16" s="1133"/>
      <c r="AM16" s="1133"/>
      <c r="AN16" s="1134"/>
      <c r="AO16" s="277">
        <v>4718994</v>
      </c>
      <c r="AP16" s="277">
        <v>80904</v>
      </c>
      <c r="AQ16" s="278">
        <v>97678</v>
      </c>
      <c r="AR16" s="279">
        <v>-17.2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5.97</v>
      </c>
      <c r="AP21" s="290">
        <v>8.7899999999999991</v>
      </c>
      <c r="AQ21" s="291">
        <v>-2.82</v>
      </c>
      <c r="AS21" s="292"/>
      <c r="AT21" s="288"/>
    </row>
    <row r="22" spans="1:46" s="260" customFormat="1" x14ac:dyDescent="0.15">
      <c r="A22" s="288"/>
      <c r="AK22" s="1135" t="s">
        <v>498</v>
      </c>
      <c r="AL22" s="1136"/>
      <c r="AM22" s="1136"/>
      <c r="AN22" s="1137"/>
      <c r="AO22" s="293">
        <v>96.5</v>
      </c>
      <c r="AP22" s="294">
        <v>97.7</v>
      </c>
      <c r="AQ22" s="295">
        <v>-1.2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3023271</v>
      </c>
      <c r="AP32" s="303">
        <v>51832</v>
      </c>
      <c r="AQ32" s="304">
        <v>63215</v>
      </c>
      <c r="AR32" s="305">
        <v>-18</v>
      </c>
    </row>
    <row r="33" spans="1:46" ht="13.5" customHeight="1" x14ac:dyDescent="0.15">
      <c r="A33" s="259"/>
      <c r="AK33" s="1143" t="s">
        <v>503</v>
      </c>
      <c r="AL33" s="1144"/>
      <c r="AM33" s="1144"/>
      <c r="AN33" s="1145"/>
      <c r="AO33" s="303" t="s">
        <v>489</v>
      </c>
      <c r="AP33" s="303" t="s">
        <v>489</v>
      </c>
      <c r="AQ33" s="304" t="s">
        <v>489</v>
      </c>
      <c r="AR33" s="305" t="s">
        <v>489</v>
      </c>
    </row>
    <row r="34" spans="1:46" ht="27" customHeight="1" x14ac:dyDescent="0.15">
      <c r="A34" s="259"/>
      <c r="AK34" s="1143" t="s">
        <v>504</v>
      </c>
      <c r="AL34" s="1144"/>
      <c r="AM34" s="1144"/>
      <c r="AN34" s="1145"/>
      <c r="AO34" s="303" t="s">
        <v>489</v>
      </c>
      <c r="AP34" s="303" t="s">
        <v>489</v>
      </c>
      <c r="AQ34" s="304">
        <v>3</v>
      </c>
      <c r="AR34" s="305" t="s">
        <v>489</v>
      </c>
    </row>
    <row r="35" spans="1:46" ht="27" customHeight="1" x14ac:dyDescent="0.15">
      <c r="A35" s="259"/>
      <c r="AK35" s="1143" t="s">
        <v>505</v>
      </c>
      <c r="AL35" s="1144"/>
      <c r="AM35" s="1144"/>
      <c r="AN35" s="1145"/>
      <c r="AO35" s="303">
        <v>1832418</v>
      </c>
      <c r="AP35" s="303">
        <v>31416</v>
      </c>
      <c r="AQ35" s="304">
        <v>15084</v>
      </c>
      <c r="AR35" s="305">
        <v>108.3</v>
      </c>
    </row>
    <row r="36" spans="1:46" ht="27" customHeight="1" x14ac:dyDescent="0.15">
      <c r="A36" s="259"/>
      <c r="AK36" s="1143" t="s">
        <v>506</v>
      </c>
      <c r="AL36" s="1144"/>
      <c r="AM36" s="1144"/>
      <c r="AN36" s="1145"/>
      <c r="AO36" s="303">
        <v>171905</v>
      </c>
      <c r="AP36" s="303">
        <v>2947</v>
      </c>
      <c r="AQ36" s="304">
        <v>1958</v>
      </c>
      <c r="AR36" s="305">
        <v>50.5</v>
      </c>
    </row>
    <row r="37" spans="1:46" ht="13.5" customHeight="1" x14ac:dyDescent="0.15">
      <c r="A37" s="259"/>
      <c r="AK37" s="1143" t="s">
        <v>507</v>
      </c>
      <c r="AL37" s="1144"/>
      <c r="AM37" s="1144"/>
      <c r="AN37" s="1145"/>
      <c r="AO37" s="303">
        <v>110</v>
      </c>
      <c r="AP37" s="303">
        <v>2</v>
      </c>
      <c r="AQ37" s="304">
        <v>529</v>
      </c>
      <c r="AR37" s="305">
        <v>-99.6</v>
      </c>
    </row>
    <row r="38" spans="1:46" ht="27" customHeight="1" x14ac:dyDescent="0.15">
      <c r="A38" s="259"/>
      <c r="AK38" s="1146" t="s">
        <v>508</v>
      </c>
      <c r="AL38" s="1147"/>
      <c r="AM38" s="1147"/>
      <c r="AN38" s="1148"/>
      <c r="AO38" s="306" t="s">
        <v>489</v>
      </c>
      <c r="AP38" s="306" t="s">
        <v>489</v>
      </c>
      <c r="AQ38" s="307">
        <v>2</v>
      </c>
      <c r="AR38" s="295" t="s">
        <v>489</v>
      </c>
      <c r="AS38" s="302"/>
    </row>
    <row r="39" spans="1:46" x14ac:dyDescent="0.15">
      <c r="A39" s="259"/>
      <c r="AK39" s="1146" t="s">
        <v>509</v>
      </c>
      <c r="AL39" s="1147"/>
      <c r="AM39" s="1147"/>
      <c r="AN39" s="1148"/>
      <c r="AO39" s="303">
        <v>-249051</v>
      </c>
      <c r="AP39" s="303">
        <v>-4270</v>
      </c>
      <c r="AQ39" s="304">
        <v>-3177</v>
      </c>
      <c r="AR39" s="305">
        <v>34.4</v>
      </c>
      <c r="AS39" s="302"/>
    </row>
    <row r="40" spans="1:46" ht="27" customHeight="1" x14ac:dyDescent="0.15">
      <c r="A40" s="259"/>
      <c r="AK40" s="1143" t="s">
        <v>510</v>
      </c>
      <c r="AL40" s="1144"/>
      <c r="AM40" s="1144"/>
      <c r="AN40" s="1145"/>
      <c r="AO40" s="303">
        <v>-2663566</v>
      </c>
      <c r="AP40" s="303">
        <v>-45665</v>
      </c>
      <c r="AQ40" s="304">
        <v>-54547</v>
      </c>
      <c r="AR40" s="305">
        <v>-16.3</v>
      </c>
      <c r="AS40" s="302"/>
    </row>
    <row r="41" spans="1:46" x14ac:dyDescent="0.15">
      <c r="A41" s="259"/>
      <c r="AK41" s="1149" t="s">
        <v>288</v>
      </c>
      <c r="AL41" s="1150"/>
      <c r="AM41" s="1150"/>
      <c r="AN41" s="1151"/>
      <c r="AO41" s="303">
        <v>2115087</v>
      </c>
      <c r="AP41" s="303">
        <v>36262</v>
      </c>
      <c r="AQ41" s="304">
        <v>23067</v>
      </c>
      <c r="AR41" s="305">
        <v>57.2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6467489</v>
      </c>
      <c r="AN51" s="325">
        <v>105908</v>
      </c>
      <c r="AO51" s="326">
        <v>54.2</v>
      </c>
      <c r="AP51" s="327">
        <v>70166</v>
      </c>
      <c r="AQ51" s="328">
        <v>1.4</v>
      </c>
      <c r="AR51" s="329">
        <v>52.8</v>
      </c>
    </row>
    <row r="52" spans="1:44" x14ac:dyDescent="0.15">
      <c r="A52" s="259"/>
      <c r="AK52" s="330"/>
      <c r="AL52" s="331" t="s">
        <v>520</v>
      </c>
      <c r="AM52" s="332">
        <v>4120807</v>
      </c>
      <c r="AN52" s="333">
        <v>67480</v>
      </c>
      <c r="AO52" s="334">
        <v>35</v>
      </c>
      <c r="AP52" s="335">
        <v>36115</v>
      </c>
      <c r="AQ52" s="336">
        <v>-6.2</v>
      </c>
      <c r="AR52" s="337">
        <v>41.2</v>
      </c>
    </row>
    <row r="53" spans="1:44" x14ac:dyDescent="0.15">
      <c r="A53" s="259"/>
      <c r="AK53" s="315" t="s">
        <v>521</v>
      </c>
      <c r="AL53" s="316"/>
      <c r="AM53" s="324">
        <v>7566344</v>
      </c>
      <c r="AN53" s="325">
        <v>125385</v>
      </c>
      <c r="AO53" s="326">
        <v>18.399999999999999</v>
      </c>
      <c r="AP53" s="327">
        <v>70329</v>
      </c>
      <c r="AQ53" s="328">
        <v>0.2</v>
      </c>
      <c r="AR53" s="329">
        <v>18.2</v>
      </c>
    </row>
    <row r="54" spans="1:44" x14ac:dyDescent="0.15">
      <c r="A54" s="259"/>
      <c r="AK54" s="330"/>
      <c r="AL54" s="331" t="s">
        <v>520</v>
      </c>
      <c r="AM54" s="332">
        <v>6032769</v>
      </c>
      <c r="AN54" s="333">
        <v>99971</v>
      </c>
      <c r="AO54" s="334">
        <v>48.1</v>
      </c>
      <c r="AP54" s="335">
        <v>39403</v>
      </c>
      <c r="AQ54" s="336">
        <v>9.1</v>
      </c>
      <c r="AR54" s="337">
        <v>39</v>
      </c>
    </row>
    <row r="55" spans="1:44" x14ac:dyDescent="0.15">
      <c r="A55" s="259"/>
      <c r="AK55" s="315" t="s">
        <v>522</v>
      </c>
      <c r="AL55" s="316"/>
      <c r="AM55" s="324">
        <v>4878820</v>
      </c>
      <c r="AN55" s="325">
        <v>81769</v>
      </c>
      <c r="AO55" s="326">
        <v>-34.799999999999997</v>
      </c>
      <c r="AP55" s="327">
        <v>71871</v>
      </c>
      <c r="AQ55" s="328">
        <v>2.2000000000000002</v>
      </c>
      <c r="AR55" s="329">
        <v>-37</v>
      </c>
    </row>
    <row r="56" spans="1:44" x14ac:dyDescent="0.15">
      <c r="A56" s="259"/>
      <c r="AK56" s="330"/>
      <c r="AL56" s="331" t="s">
        <v>520</v>
      </c>
      <c r="AM56" s="332">
        <v>1748138</v>
      </c>
      <c r="AN56" s="333">
        <v>29299</v>
      </c>
      <c r="AO56" s="334">
        <v>-70.7</v>
      </c>
      <c r="AP56" s="335">
        <v>38232</v>
      </c>
      <c r="AQ56" s="336">
        <v>-3</v>
      </c>
      <c r="AR56" s="337">
        <v>-67.7</v>
      </c>
    </row>
    <row r="57" spans="1:44" x14ac:dyDescent="0.15">
      <c r="A57" s="259"/>
      <c r="AK57" s="315" t="s">
        <v>523</v>
      </c>
      <c r="AL57" s="316"/>
      <c r="AM57" s="324">
        <v>6570640</v>
      </c>
      <c r="AN57" s="325">
        <v>111321</v>
      </c>
      <c r="AO57" s="326">
        <v>36.1</v>
      </c>
      <c r="AP57" s="327">
        <v>71807</v>
      </c>
      <c r="AQ57" s="328">
        <v>-0.1</v>
      </c>
      <c r="AR57" s="329">
        <v>36.200000000000003</v>
      </c>
    </row>
    <row r="58" spans="1:44" x14ac:dyDescent="0.15">
      <c r="A58" s="259"/>
      <c r="AK58" s="330"/>
      <c r="AL58" s="331" t="s">
        <v>520</v>
      </c>
      <c r="AM58" s="332">
        <v>3754321</v>
      </c>
      <c r="AN58" s="333">
        <v>63607</v>
      </c>
      <c r="AO58" s="334">
        <v>117.1</v>
      </c>
      <c r="AP58" s="335">
        <v>37333</v>
      </c>
      <c r="AQ58" s="336">
        <v>-2.4</v>
      </c>
      <c r="AR58" s="337">
        <v>119.5</v>
      </c>
    </row>
    <row r="59" spans="1:44" x14ac:dyDescent="0.15">
      <c r="A59" s="259"/>
      <c r="AK59" s="315" t="s">
        <v>524</v>
      </c>
      <c r="AL59" s="316"/>
      <c r="AM59" s="324">
        <v>4016930</v>
      </c>
      <c r="AN59" s="325">
        <v>68868</v>
      </c>
      <c r="AO59" s="326">
        <v>-38.1</v>
      </c>
      <c r="AP59" s="327">
        <v>80821</v>
      </c>
      <c r="AQ59" s="328">
        <v>12.6</v>
      </c>
      <c r="AR59" s="329">
        <v>-50.7</v>
      </c>
    </row>
    <row r="60" spans="1:44" x14ac:dyDescent="0.15">
      <c r="A60" s="259"/>
      <c r="AK60" s="330"/>
      <c r="AL60" s="331" t="s">
        <v>520</v>
      </c>
      <c r="AM60" s="332">
        <v>2651386</v>
      </c>
      <c r="AN60" s="333">
        <v>45456</v>
      </c>
      <c r="AO60" s="334">
        <v>-28.5</v>
      </c>
      <c r="AP60" s="335">
        <v>49586</v>
      </c>
      <c r="AQ60" s="336">
        <v>32.799999999999997</v>
      </c>
      <c r="AR60" s="337">
        <v>-61.3</v>
      </c>
    </row>
    <row r="61" spans="1:44" x14ac:dyDescent="0.15">
      <c r="A61" s="259"/>
      <c r="AK61" s="315" t="s">
        <v>525</v>
      </c>
      <c r="AL61" s="338"/>
      <c r="AM61" s="324">
        <v>5900045</v>
      </c>
      <c r="AN61" s="325">
        <v>98650</v>
      </c>
      <c r="AO61" s="326">
        <v>7.2</v>
      </c>
      <c r="AP61" s="327">
        <v>72999</v>
      </c>
      <c r="AQ61" s="339">
        <v>3.3</v>
      </c>
      <c r="AR61" s="329">
        <v>3.9</v>
      </c>
    </row>
    <row r="62" spans="1:44" x14ac:dyDescent="0.15">
      <c r="A62" s="259"/>
      <c r="AK62" s="330"/>
      <c r="AL62" s="331" t="s">
        <v>520</v>
      </c>
      <c r="AM62" s="332">
        <v>3661484</v>
      </c>
      <c r="AN62" s="333">
        <v>61163</v>
      </c>
      <c r="AO62" s="334">
        <v>20.2</v>
      </c>
      <c r="AP62" s="335">
        <v>40134</v>
      </c>
      <c r="AQ62" s="336">
        <v>6.1</v>
      </c>
      <c r="AR62" s="337">
        <v>14.1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nOwD3ijTcNIgv0fIvJsoSn3SrSpusScKp0LzKKP6edVccYWos1jVsg2dnHjwyyz3qjx6vgUhpoGdQQstjgDvDA==" saltValue="Haxu49lfmSqXSFC5oM0J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E35" sqref="E35:S35"/>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dukLzBaldaLSjRJpqOb8Qw40bu3qo2/f8S8pDIDTs9Toeh1byzpvxMssTw4p/1Fg6Ee7bQWLWbEYieCFYYSi+Q==" saltValue="EGwTduCJ96l1WsjrAoP+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E35" sqref="E35:S3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E1bQ8a6rIg/rZTHe7c6MOY6Ur1htiXT+WY02OCZEOL+jq9Ezh9952ryEqCL1n1AATFjeF3qLCAlIdoloysEbEg==" saltValue="65M9ExoVzUdH/x1JQduU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E35" sqref="E35:S3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29.47</v>
      </c>
      <c r="G47" s="12">
        <v>23.64</v>
      </c>
      <c r="H47" s="12">
        <v>30.75</v>
      </c>
      <c r="I47" s="12">
        <v>32.83</v>
      </c>
      <c r="J47" s="13">
        <v>30.36</v>
      </c>
    </row>
    <row r="48" spans="2:10" ht="57.75" customHeight="1" x14ac:dyDescent="0.15">
      <c r="B48" s="14"/>
      <c r="C48" s="1154" t="s">
        <v>4</v>
      </c>
      <c r="D48" s="1154"/>
      <c r="E48" s="1155"/>
      <c r="F48" s="15">
        <v>7.52</v>
      </c>
      <c r="G48" s="16">
        <v>11.81</v>
      </c>
      <c r="H48" s="16">
        <v>11.18</v>
      </c>
      <c r="I48" s="16">
        <v>8.51</v>
      </c>
      <c r="J48" s="17">
        <v>7.99</v>
      </c>
    </row>
    <row r="49" spans="2:10" ht="57.75" customHeight="1" thickBot="1" x14ac:dyDescent="0.2">
      <c r="B49" s="18"/>
      <c r="C49" s="1156" t="s">
        <v>5</v>
      </c>
      <c r="D49" s="1156"/>
      <c r="E49" s="1157"/>
      <c r="F49" s="19" t="s">
        <v>532</v>
      </c>
      <c r="G49" s="20" t="s">
        <v>533</v>
      </c>
      <c r="H49" s="20" t="s">
        <v>534</v>
      </c>
      <c r="I49" s="20" t="s">
        <v>535</v>
      </c>
      <c r="J49" s="21" t="s">
        <v>536</v>
      </c>
    </row>
    <row r="50" spans="2:10" x14ac:dyDescent="0.15"/>
  </sheetData>
  <sheetProtection algorithmName="SHA-512" hashValue="UFM9SithMI8zfOpQNRTC09GKRhqq35F/VCsHIlpkC0R/BawlaVQnmdDVHGs4T2ce8o4Bo3zEAWgCDQisNVlZ4Q==" saltValue="M9oSIsER75xu0oJ1wgjb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十和田市 Office0005</cp:lastModifiedBy>
  <cp:lastPrinted>2025-09-12T06:42:06Z</cp:lastPrinted>
  <dcterms:created xsi:type="dcterms:W3CDTF">2025-02-19T00:26:39Z</dcterms:created>
  <dcterms:modified xsi:type="dcterms:W3CDTF">2025-09-12T06:42:11Z</dcterms:modified>
  <cp:category/>
</cp:coreProperties>
</file>