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wnas11\NasSeisakuzaisei\kikaku2\【110】財政\財政係\12.財政状況資料集\R5年度決算\01_１回目\04_確認依頼\02_提出\"/>
    </mc:Choice>
  </mc:AlternateContent>
  <xr:revisionPtr revIDLastSave="0" documentId="13_ncr:1_{067D408D-5D33-45EB-A8A5-42921BC12A4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<sst xmlns="http://schemas.openxmlformats.org/spreadsheetml/2006/main" count="1082" uniqueCount="574">
  <si>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</si>
  <si>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</si>
  <si>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</si>
  <si>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</si>
  <si>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</si>
  <si>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</si>
  <si>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</si>
  <si>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</si>
  <si>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</si>
  <si>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</si>
  <si>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</si>
  <si>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</si>
  <si>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</si>
  <si>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</si>
  <si>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</si>
  <si>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</si>
  <si>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</si>
  <si>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</si>
  <si>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</si>
  <si>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</si>
  <si>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</si>
  <si>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</si>
  <si>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</si>
  <si>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</si>
  <si>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</si>
  <si>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</si>
  <si>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</si>
  <si>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</si>
  <si>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</si>
  <si>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</si>
  <si>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</si>
  <si>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</si>
  <si>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</si>
  <si>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</si>
  <si>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</si>
  <si>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</si>
  <si>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</si>
  <si>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</si>
  <si>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</si>
  <si>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</si>
  <si>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</si>
  <si>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</si>
  <si>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</si>
  <si>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</si>
  <si>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</si>
  <si>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</si>
  <si>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</si>
  <si>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</si>
  <si>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</si>
  <si>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</si>
  <si>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</si>
  <si>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</si>
  <si>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</si>
  <si>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</si>
  <si>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</si>
  <si>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</si>
  <si>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</si>
  <si>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</si>
  <si>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</si>
  <si>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</si>
  <si>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</si>
  <si>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</si>
  <si>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</si>
  <si>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</si>
  <si>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</si>
  <si>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</si>
  <si>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</si>
  <si>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</si>
  <si>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</si>
  <si>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</si>
  <si>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</si>
  <si>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</si>
  <si>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</si>
  <si>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</si>
  <si>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</si>
  <si>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</si>
  <si>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</si>
  <si>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</si>
  <si>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</si>
  <si>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</si>
  <si>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</si>
  <si>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</si>
  <si>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</si>
  <si>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</si>
  <si>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</si>
  <si>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</si>
  <si>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</si>
  <si>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</si>
  <si>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</si>
  <si>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</si>
  <si>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</si>
  <si>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</si>
  <si>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</si>
  <si>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</si>
  <si>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</si>
  <si>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</si>
  <si>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</si>
  <si>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</si>
  <si>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</si>
  <si>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</si>
  <si>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</si>
  <si>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</si>
  <si>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</si>
  <si>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</si>
  <si>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</si>
  <si>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</si>
  <si>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</si>
  <si>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</si>
  <si>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</si>
  <si>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</si>
  <si>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</si>
  <si>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</si>
  <si>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</si>
  <si>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</si>
  <si>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</si>
  <si>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</si>
  <si>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</si>
  <si>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</si>
  <si>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</si>
  <si>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</si>
  <si>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</si>
  <si>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</si>
  <si>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</si>
  <si>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</si>
  <si>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</si>
  <si>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</si>
  <si>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</si>
  <si>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</si>
  <si>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</si>
  <si>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</si>
  <si>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</si>
  <si>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</si>
  <si>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</si>
  <si>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</si>
  <si>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</si>
  <si>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</si>
  <si>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</si>
  <si>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</si>
  <si>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</si>
  <si>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</si>
  <si>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</si>
  <si>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</si>
  <si>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</si>
  <si>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病院事業会計</t>
    <phoneticPr fontId="5"/>
  </si>
  <si>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</si>
  <si>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</si>
  <si>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</si>
  <si>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</si>
  <si>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</si>
  <si>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</si>
  <si>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</si>
  <si>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</si>
  <si>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</si>
  <si>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</si>
  <si>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</si>
  <si>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</si>
  <si>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</si>
  <si>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</si>
  <si>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</si>
  <si>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</si>
  <si>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</si>
  <si>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</si>
  <si>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</si>
  <si>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</si>
  <si>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</si>
  <si>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</si>
  <si>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</si>
  <si>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</si>
  <si>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</si>
  <si>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</si>
  <si>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</si>
  <si>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</si>
  <si>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</si>
  <si>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</si>
  <si>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</si>
  <si>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</si>
  <si>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</si>
  <si>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</si>
  <si>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</si>
  <si>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</si>
  <si>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</si>
  <si>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</si>
  <si>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</si>
  <si>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</si>
  <si>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</si>
  <si>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</si>
  <si>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</si>
  <si>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</si>
  <si>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</si>
  <si>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</si>
  <si>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</si>
  <si>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</si>
  <si>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</si>
  <si>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</si>
  <si>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</si>
  <si>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</si>
  <si>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</si>
  <si>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</si>
  <si>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</si>
  <si>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</si>
  <si>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</si>
  <si>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</si>
  <si>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</si>
  <si>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</si>
  <si>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青森県十和田市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</si>
  <si>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</si>
  <si>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</si>
  <si>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</si>
  <si>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</si>
  <si>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</si>
  <si>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</si>
  <si>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</si>
  <si>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</si>
  <si>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</si>
  <si>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</si>
  <si>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</si>
  <si>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</si>
  <si>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</si>
  <si>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</si>
  <si>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</si>
  <si>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</si>
  <si>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</si>
  <si>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</si>
  <si>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</si>
  <si>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</si>
  <si>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</si>
  <si>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</si>
  <si>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</si>
  <si>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</si>
  <si>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</si>
  <si>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</si>
  <si>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</si>
  <si>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</si>
  <si>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</si>
  <si>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</si>
  <si>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</si>
  <si>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</si>
  <si>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</si>
  <si>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</si>
  <si>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</si>
  <si>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</si>
  <si>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</si>
  <si>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</si>
  <si>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</si>
  <si>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</si>
  <si>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</si>
  <si>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</si>
  <si>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</si>
  <si>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</si>
  <si>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</si>
  <si>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</si>
  <si>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</si>
  <si>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</si>
  <si>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</si>
  <si>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</si>
  <si>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</si>
  <si>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</si>
  <si>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</si>
  <si>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</si>
  <si>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</si>
  <si>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</si>
  <si>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</si>
  <si>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</si>
  <si>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</si>
  <si>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</si>
  <si>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</si>
  <si>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</si>
  <si>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</si>
  <si>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</si>
  <si>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</si>
  <si>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</si>
  <si>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</si>
  <si>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</si>
  <si>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</si>
  <si>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</si>
  <si>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</si>
  <si>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</si>
  <si>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</si>
  <si>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</si>
  <si>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</si>
  <si>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</si>
  <si>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</si>
  <si>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</si>
  <si>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</si>
  <si>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</si>
  <si>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</si>
  <si>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</si>
  <si>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</si>
  <si>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</si>
  <si>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</si>
  <si>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</si>
  <si>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</si>
  <si>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</si>
  <si>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</si>
  <si>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</si>
  <si>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</si>
  <si>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</si>
  <si>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</si>
  <si>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</si>
  <si>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</si>
  <si>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</si>
  <si>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</si>
  <si>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</si>
  <si>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</si>
  <si>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</si>
  <si>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</si>
  <si>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</si>
  <si>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</si>
  <si>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</si>
  <si>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</si>
  <si>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</si>
  <si>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</si>
  <si>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</si>
  <si>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</si>
  <si>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</si>
  <si>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</si>
  <si>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</si>
  <si>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</si>
  <si>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</si>
  <si>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</si>
  <si>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</si>
  <si>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</si>
  <si>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</si>
  <si>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</si>
  <si>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</si>
  <si>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</si>
  <si>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</si>
  <si>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</si>
  <si>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</si>
  <si>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</si>
  <si>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</si>
  <si>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</si>
  <si>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</si>
  <si>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</si>
  <si>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</si>
  <si>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</si>
  <si>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</si>
  <si>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</si>
  <si>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</si>
  <si>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</si>
  <si>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</si>
  <si>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</si>
  <si>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</si>
  <si>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</si>
  <si>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</si>
  <si>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</si>
  <si>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</si>
  <si>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</si>
  <si>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</si>
  <si>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</si>
  <si>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</si>
  <si>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</si>
  <si>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</si>
  <si>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</si>
  <si>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</si>
  <si>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青森県十和田市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</si>
  <si>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</si>
  <si>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</si>
  <si>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</si>
  <si>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</si>
  <si>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</si>
  <si>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</si>
  <si>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</si>
  <si>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</si>
  <si>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</si>
  <si>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</si>
  <si>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</si>
  <si>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</si>
  <si>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</si>
  <si>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</si>
  <si>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</si>
  <si>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</si>
  <si>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</si>
  <si>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</si>
  <si>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</si>
  <si>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</si>
  <si>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</si>
  <si>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</si>
  <si>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</si>
  <si>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</si>
  <si>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</si>
  <si>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</si>
  <si>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</si>
  <si>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</si>
  <si>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</si>
  <si>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</si>
  <si>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</si>
  <si>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</si>
  <si>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</si>
  <si>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</si>
  <si>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</si>
  <si>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</si>
  <si>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</si>
  <si>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</si>
  <si>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</si>
  <si>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</si>
  <si>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</si>
  <si>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</si>
  <si>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</si>
  <si>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</si>
  <si>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</si>
  <si>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</si>
  <si>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</si>
  <si>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</si>
  <si>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</si>
  <si>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</si>
  <si>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</si>
  <si>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</si>
  <si>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</si>
  <si>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</si>
  <si>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</si>
  <si>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</si>
  <si>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</si>
  <si>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</si>
  <si>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</si>
  <si>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</si>
  <si>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</si>
  <si>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</si>
  <si>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</si>
  <si>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</si>
  <si>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</si>
  <si>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</si>
  <si>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</si>
  <si>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</si>
  <si>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</si>
  <si>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</si>
  <si>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</si>
  <si>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</si>
  <si>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</si>
  <si>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</si>
  <si>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</si>
  <si>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</si>
  <si>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</si>
  <si>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</si>
  <si>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</si>
  <si>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</si>
  <si>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</si>
  <si>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</si>
  <si>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</si>
  <si>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</si>
  <si>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</si>
  <si>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</si>
  <si>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</si>
  <si>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</si>
  <si>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</si>
  <si>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</si>
  <si>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</si>
  <si>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</si>
  <si>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</si>
  <si>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</si>
  <si>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</si>
  <si>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</si>
  <si>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</si>
  <si>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</si>
  <si>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</si>
  <si>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</si>
  <si>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</si>
  <si>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</si>
  <si>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</si>
  <si>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</si>
  <si>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</si>
  <si>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</si>
  <si>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</si>
  <si>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</si>
  <si>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</si>
  <si>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</si>
  <si>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</si>
  <si>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</si>
  <si>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</si>
  <si>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</si>
  <si>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</si>
  <si>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</si>
  <si>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</si>
  <si>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</si>
  <si>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</si>
  <si>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</si>
  <si>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</si>
  <si>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</si>
  <si>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</si>
  <si>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</si>
  <si>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</si>
  <si>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</si>
  <si>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</si>
  <si>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</si>
  <si>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</si>
  <si>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</si>
  <si>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</si>
  <si>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</si>
  <si>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</si>
  <si>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</si>
  <si>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</si>
  <si>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</si>
  <si>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</si>
  <si>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</si>
  <si>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</si>
  <si>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</si>
  <si>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</si>
  <si>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</si>
  <si>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</si>
  <si>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</si>
  <si>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</si>
  <si>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</si>
  <si>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</si>
  <si>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</si>
  <si>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</si>
  <si>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</si>
  <si>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</si>
  <si>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</si>
  <si>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</si>
  <si>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</si>
  <si>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</si>
  <si>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</si>
  <si>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</si>
  <si>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</si>
  <si>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</si>
  <si>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</si>
  <si>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</si>
  <si>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</si>
  <si>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</si>
  <si>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</si>
  <si>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</si>
  <si>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</si>
  <si>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</si>
  <si>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</si>
  <si>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</si>
  <si>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</si>
  <si>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</si>
  <si>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</si>
  <si>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</si>
  <si>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</si>
  <si>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</si>
  <si>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</si>
  <si>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4.76</t>
  </si>
  <si>
    <t>▲ 4.20</t>
  </si>
  <si>
    <t>▲ 1.72</t>
  </si>
  <si>
    <t>▲ 8.88</t>
  </si>
  <si>
    <t>▲ 9.49</t>
  </si>
  <si>
    <t>病院事業会計</t>
  </si>
  <si>
    <t>▲ 1.06</t>
  </si>
  <si>
    <t>▲ 0.70</t>
  </si>
  <si>
    <t>水道事業会計</t>
  </si>
  <si>
    <t>一般会計</t>
  </si>
  <si>
    <t>下水道事業会計</t>
  </si>
  <si>
    <t>介護保険事業特別会計</t>
  </si>
  <si>
    <t>国民健康保険事業特別会計</t>
  </si>
  <si>
    <t>後期高齢者医療特別会計</t>
  </si>
  <si>
    <t>温泉事業特別会計</t>
  </si>
  <si>
    <t>その他会計（赤字）</t>
  </si>
  <si>
    <t>その他会計（黒字）</t>
  </si>
  <si>
    <t>R01</t>
    <phoneticPr fontId="5"/>
  </si>
  <si>
    <t>R02</t>
    <phoneticPr fontId="5"/>
  </si>
  <si>
    <t>R03</t>
    <phoneticPr fontId="5"/>
  </si>
  <si>
    <t>R04</t>
    <phoneticPr fontId="5"/>
  </si>
  <si>
    <t>R05</t>
    <phoneticPr fontId="5"/>
  </si>
  <si>
    <t>–</t>
    <phoneticPr fontId="2"/>
  </si>
  <si>
    <t>十和田地域広域事務組合</t>
    <rPh sb="0" eb="3">
      <t>トワダ</t>
    </rPh>
    <rPh sb="3" eb="5">
      <t>チイキ</t>
    </rPh>
    <rPh sb="5" eb="7">
      <t>コウイキ</t>
    </rPh>
    <rPh sb="7" eb="9">
      <t>ジム</t>
    </rPh>
    <rPh sb="9" eb="11">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</si>
  <si>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</si>
  <si>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</si>
  <si>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</si>
  <si>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</si>
  <si>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</si>
  <si>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</si>
  <si>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5">
      <t>シチョウ</t>
    </rPh>
    <rPh sb="5" eb="7">
      <t>カイカン</t>
    </rPh>
    <rPh sb="7" eb="9">
      <t>カンリ</t>
    </rPh>
    <rPh sb="9" eb="11">
      <t>クミアイ</t>
    </rPh>
    <phoneticPr fontId="2"/>
  </si>
  <si>
    <t>十和田市土地開発公社</t>
    <rPh sb="0" eb="4">
      <t>トワダシ</t>
    </rPh>
    <rPh sb="4" eb="6">
      <t>トチ</t>
    </rPh>
    <rPh sb="6" eb="8">
      <t>カイハツ</t>
    </rPh>
    <rPh sb="8" eb="10">
      <t>コウシャ</t>
    </rPh>
    <phoneticPr fontId="2"/>
  </si>
  <si>
    <t>十和田湖ふるさと活性化公社</t>
    <rPh sb="0" eb="4">
      <t>トワダコ</t>
    </rPh>
    <rPh sb="8" eb="11">
      <t>カッセイカ</t>
    </rPh>
    <rPh sb="11" eb="13">
      <t>コウシャ</t>
    </rPh>
    <phoneticPr fontId="2"/>
  </si>
  <si>
    <t>十和田市スポーツ協会</t>
    <rPh sb="0" eb="4">
      <t>トワダシ</t>
    </rPh>
    <rPh sb="8" eb="10">
      <t>キョウカイ</t>
    </rPh>
    <phoneticPr fontId="2"/>
  </si>
  <si>
    <t>まちづくり十和田</t>
    <rPh sb="5" eb="8">
      <t>トワダ</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</si>
  <si>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</si>
  <si>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</si>
  <si>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</si>
  <si>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地域福祉基金</t>
    <rPh sb="0" eb="2">
      <t>チイキ</t>
    </rPh>
    <rPh sb="2" eb="4">
      <t>フクシ</t>
    </rPh>
    <rPh sb="4" eb="6">
      <t>キキン</t>
    </rPh>
    <phoneticPr fontId="2"/>
  </si>
  <si>
    <t>育英基金</t>
    <rPh sb="0" eb="2">
      <t>イクエイ</t>
    </rPh>
    <rPh sb="2" eb="4">
      <t>キキン</t>
    </rPh>
    <phoneticPr fontId="2"/>
  </si>
  <si>
    <t>支払繰延額▲4百万円</t>
    <rPh sb="0" eb="2">
      <t>シハライ</t>
    </rPh>
    <rPh sb="2" eb="3">
      <t>ク</t>
    </rPh>
    <rPh sb="3" eb="4">
      <t>ノ</t>
    </rPh>
    <rPh sb="4" eb="5">
      <t>ガク</t>
    </rPh>
    <rPh sb="7" eb="10">
      <t>ヒャクマンエン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</si>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</sst>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E79-4BFB-9574-EA6FF6BA7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105908</c:v>
                </c:pt>
                <c:pt idx="1">
                  <c:v>125385</c:v>
                </c:pt>
                <c:pt idx="2">
                  <c:v>81769</c:v>
                </c:pt>
                <c:pt idx="3">
                  <c:v>111321</c:v>
                </c:pt>
                <c:pt idx="4">
                  <c:v>68868</c:v>
                </c:pt>
              </c:numCache>
            </c:numRef>
          </c:val>
          <c:smooth val="0"/>
          <c:extLst>
            <c:ext xmlns:c16="http://schemas.microsoft.com/office/drawing/2014/chart" uri="{C3380CC4-5D6E-409C-BE32-E72D297353CC}">
              <c16:uniqueId val="{00000001-6E79-4BFB-9574-EA6FF6BA7F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7.52</c:v>
                </c:pt>
                <c:pt idx="1">
                  <c:v>11.81</c:v>
                </c:pt>
                <c:pt idx="2">
                  <c:v>11.18</c:v>
                </c:pt>
                <c:pt idx="3">
                  <c:v>8.51</c:v>
                </c:pt>
                <c:pt idx="4">
                  <c:v>7.99</c:v>
                </c:pt>
              </c:numCache>
            </c:numRef>
          </c:val>
          <c:extLst>
            <c:ext xmlns:c16="http://schemas.microsoft.com/office/drawing/2014/chart" uri="{C3380CC4-5D6E-409C-BE32-E72D297353CC}">
              <c16:uniqueId val="{00000000-6ACF-48F0-BCB6-38416E0EB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29.47</c:v>
                </c:pt>
                <c:pt idx="1">
                  <c:v>23.64</c:v>
                </c:pt>
                <c:pt idx="2">
                  <c:v>30.75</c:v>
                </c:pt>
                <c:pt idx="3">
                  <c:v>32.83</c:v>
                </c:pt>
                <c:pt idx="4">
                  <c:v>30.36</c:v>
                </c:pt>
              </c:numCache>
            </c:numRef>
          </c:val>
          <c:extLst>
            <c:ext xmlns:c16="http://schemas.microsoft.com/office/drawing/2014/chart" uri="{C3380CC4-5D6E-409C-BE32-E72D297353CC}">
              <c16:uniqueId val="{00000001-6ACF-48F0-BCB6-38416E0EB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-4.76</c:v>
                </c:pt>
                <c:pt idx="1">
                  <c:v>-4.2</c:v>
                </c:pt>
                <c:pt idx="2">
                  <c:v>-1.72</c:v>
                </c:pt>
                <c:pt idx="3">
                  <c:v>-8.8800000000000008</c:v>
                </c:pt>
                <c:pt idx="4">
                  <c:v>-9.49</c:v>
                </c:pt>
              </c:numCache>
            </c:numRef>
          </c:val>
          <c:smooth val="0"/>
          <c:extLst>
            <c:ext xmlns:c16="http://schemas.microsoft.com/office/drawing/2014/chart" uri="{C3380CC4-5D6E-409C-BE32-E72D297353CC}">
              <c16:uniqueId val="{00000002-6ACF-48F0-BCB6-38416E0EB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C7-454D-AB10-7D4D82BF58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7-454D-AB10-7D4D82BF5847}"/>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C7-454D-AB10-7D4D82BF584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0.12</c:v>
                </c:pt>
                <c:pt idx="6">
                  <c:v>#N/A</c:v>
                </c:pt>
                <c:pt idx="7">
                  <c:v>0.13</c:v>
                </c:pt>
                <c:pt idx="8">
                  <c:v>#N/A</c:v>
                </c:pt>
                <c:pt idx="9">
                  <c:v>0.19</c:v>
                </c:pt>
              </c:numCache>
            </c:numRef>
          </c:val>
          <c:extLst>
            <c:ext xmlns:c16="http://schemas.microsoft.com/office/drawing/2014/chart" uri="{C3380CC4-5D6E-409C-BE32-E72D297353CC}">
              <c16:uniqueId val="{00000003-E4C7-454D-AB10-7D4D82BF584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c:v>
                </c:pt>
                <c:pt idx="2">
                  <c:v>#N/A</c:v>
                </c:pt>
                <c:pt idx="3">
                  <c:v>1.07</c:v>
                </c:pt>
                <c:pt idx="4">
                  <c:v>#N/A</c:v>
                </c:pt>
                <c:pt idx="5">
                  <c:v>0.84</c:v>
                </c:pt>
                <c:pt idx="6">
                  <c:v>#N/A</c:v>
                </c:pt>
                <c:pt idx="7">
                  <c:v>0.76</c:v>
                </c:pt>
                <c:pt idx="8">
                  <c:v>#N/A</c:v>
                </c:pt>
                <c:pt idx="9">
                  <c:v>0.75</c:v>
                </c:pt>
              </c:numCache>
            </c:numRef>
          </c:val>
          <c:extLst>
            <c:ext xmlns:c16="http://schemas.microsoft.com/office/drawing/2014/chart" uri="{C3380CC4-5D6E-409C-BE32-E72D297353CC}">
              <c16:uniqueId val="{00000004-E4C7-454D-AB10-7D4D82BF584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0.46</c:v>
                </c:pt>
                <c:pt idx="4">
                  <c:v>#N/A</c:v>
                </c:pt>
                <c:pt idx="5">
                  <c:v>0.49</c:v>
                </c:pt>
                <c:pt idx="6">
                  <c:v>#N/A</c:v>
                </c:pt>
                <c:pt idx="7">
                  <c:v>1.55</c:v>
                </c:pt>
                <c:pt idx="8">
                  <c:v>#N/A</c:v>
                </c:pt>
                <c:pt idx="9">
                  <c:v>0.88</c:v>
                </c:pt>
              </c:numCache>
            </c:numRef>
          </c:val>
          <c:extLst>
            <c:ext xmlns:c16="http://schemas.microsoft.com/office/drawing/2014/chart" uri="{C3380CC4-5D6E-409C-BE32-E72D297353CC}">
              <c16:uniqueId val="{00000005-E4C7-454D-AB10-7D4D82BF584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1.19</c:v>
                </c:pt>
                <c:pt idx="4">
                  <c:v>#N/A</c:v>
                </c:pt>
                <c:pt idx="5">
                  <c:v>1.0900000000000001</c:v>
                </c:pt>
                <c:pt idx="6">
                  <c:v>#N/A</c:v>
                </c:pt>
                <c:pt idx="7">
                  <c:v>1.1599999999999999</c:v>
                </c:pt>
                <c:pt idx="8">
                  <c:v>#N/A</c:v>
                </c:pt>
                <c:pt idx="9">
                  <c:v>1.1100000000000001</c:v>
                </c:pt>
              </c:numCache>
            </c:numRef>
          </c:val>
          <c:extLst>
            <c:ext xmlns:c16="http://schemas.microsoft.com/office/drawing/2014/chart" uri="{C3380CC4-5D6E-409C-BE32-E72D297353CC}">
              <c16:uniqueId val="{00000006-E4C7-454D-AB10-7D4D82BF58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7.52</c:v>
                </c:pt>
                <c:pt idx="2">
                  <c:v>#N/A</c:v>
                </c:pt>
                <c:pt idx="3">
                  <c:v>11.8</c:v>
                </c:pt>
                <c:pt idx="4">
                  <c:v>#N/A</c:v>
                </c:pt>
                <c:pt idx="5">
                  <c:v>11.18</c:v>
                </c:pt>
                <c:pt idx="6">
                  <c:v>#N/A</c:v>
                </c:pt>
                <c:pt idx="7">
                  <c:v>8.51</c:v>
                </c:pt>
                <c:pt idx="8">
                  <c:v>#N/A</c:v>
                </c:pt>
                <c:pt idx="9">
                  <c:v>7.99</c:v>
                </c:pt>
              </c:numCache>
            </c:numRef>
          </c:val>
          <c:extLst>
            <c:ext xmlns:c16="http://schemas.microsoft.com/office/drawing/2014/chart" uri="{C3380CC4-5D6E-409C-BE32-E72D297353CC}">
              <c16:uniqueId val="{00000007-E4C7-454D-AB10-7D4D82BF58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7.41</c:v>
                </c:pt>
                <c:pt idx="2">
                  <c:v>#N/A</c:v>
                </c:pt>
                <c:pt idx="3">
                  <c:v>7.26</c:v>
                </c:pt>
                <c:pt idx="4">
                  <c:v>#N/A</c:v>
                </c:pt>
                <c:pt idx="5">
                  <c:v>8.6199999999999992</c:v>
                </c:pt>
                <c:pt idx="6">
                  <c:v>#N/A</c:v>
                </c:pt>
                <c:pt idx="7">
                  <c:v>10.86</c:v>
                </c:pt>
                <c:pt idx="8">
                  <c:v>#N/A</c:v>
                </c:pt>
                <c:pt idx="9">
                  <c:v>12.92</c:v>
                </c:pt>
              </c:numCache>
            </c:numRef>
          </c:val>
          <c:extLst>
            <c:ext xmlns:c16="http://schemas.microsoft.com/office/drawing/2014/chart" uri="{C3380CC4-5D6E-409C-BE32-E72D297353CC}">
              <c16:uniqueId val="{00000008-E4C7-454D-AB10-7D4D82BF584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1.06</c:v>
                </c:pt>
                <c:pt idx="1">
                  <c:v>#N/A</c:v>
                </c:pt>
                <c:pt idx="2">
                  <c:v>#N/A</c:v>
                </c:pt>
                <c:pt idx="3">
                  <c:v>0.09</c:v>
                </c:pt>
                <c:pt idx="4">
                  <c:v>#N/A</c:v>
                </c:pt>
                <c:pt idx="5">
                  <c:v>1.82</c:v>
                </c:pt>
                <c:pt idx="6">
                  <c:v>#N/A</c:v>
                </c:pt>
                <c:pt idx="7">
                  <c:v>3.18</c:v>
                </c:pt>
                <c:pt idx="8">
                  <c:v>0.7</c:v>
                </c:pt>
                <c:pt idx="9">
                  <c:v>#N/A</c:v>
                </c:pt>
              </c:numCache>
            </c:numRef>
          </c:val>
          <c:extLst>
            <c:ext xmlns:c16="http://schemas.microsoft.com/office/drawing/2014/chart" uri="{C3380CC4-5D6E-409C-BE32-E72D297353CC}">
              <c16:uniqueId val="{00000009-E4C7-454D-AB10-7D4D82BF58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3326</c:v>
                </c:pt>
                <c:pt idx="5">
                  <c:v>3199</c:v>
                </c:pt>
                <c:pt idx="8">
                  <c:v>3084</c:v>
                </c:pt>
                <c:pt idx="11">
                  <c:v>2998</c:v>
                </c:pt>
                <c:pt idx="14">
                  <c:v>2913</c:v>
                </c:pt>
              </c:numCache>
            </c:numRef>
          </c:val>
          <c:extLst>
            <c:ext xmlns:c16="http://schemas.microsoft.com/office/drawing/2014/chart" uri="{C3380CC4-5D6E-409C-BE32-E72D297353CC}">
              <c16:uniqueId val="{00000000-9C76-4C7F-BAB6-32614AEE6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76-4C7F-BAB6-32614AEE6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76-4C7F-BAB6-32614AEE6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117</c:v>
                </c:pt>
                <c:pt idx="6">
                  <c:v>128</c:v>
                </c:pt>
                <c:pt idx="9">
                  <c:v>21</c:v>
                </c:pt>
                <c:pt idx="12">
                  <c:v>172</c:v>
                </c:pt>
              </c:numCache>
            </c:numRef>
          </c:val>
          <c:extLst>
            <c:ext xmlns:c16="http://schemas.microsoft.com/office/drawing/2014/chart" uri="{C3380CC4-5D6E-409C-BE32-E72D297353CC}">
              <c16:uniqueId val="{00000003-9C76-4C7F-BAB6-32614AEE6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1560</c:v>
                </c:pt>
                <c:pt idx="3">
                  <c:v>1543</c:v>
                </c:pt>
                <c:pt idx="6">
                  <c:v>1527</c:v>
                </c:pt>
                <c:pt idx="9">
                  <c:v>1653</c:v>
                </c:pt>
                <c:pt idx="12">
                  <c:v>1832</c:v>
                </c:pt>
              </c:numCache>
            </c:numRef>
          </c:val>
          <c:extLst>
            <c:ext xmlns:c16="http://schemas.microsoft.com/office/drawing/2014/chart" uri="{C3380CC4-5D6E-409C-BE32-E72D297353CC}">
              <c16:uniqueId val="{00000004-9C76-4C7F-BAB6-32614AEE6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6-4C7F-BAB6-32614AEE6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6-4C7F-BAB6-32614AEE6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2826</c:v>
                </c:pt>
                <c:pt idx="3">
                  <c:v>2711</c:v>
                </c:pt>
                <c:pt idx="6">
                  <c:v>2714</c:v>
                </c:pt>
                <c:pt idx="9">
                  <c:v>2924</c:v>
                </c:pt>
                <c:pt idx="12">
                  <c:v>3023</c:v>
                </c:pt>
              </c:numCache>
            </c:numRef>
          </c:val>
          <c:extLst>
            <c:ext xmlns:c16="http://schemas.microsoft.com/office/drawing/2014/chart" uri="{C3380CC4-5D6E-409C-BE32-E72D297353CC}">
              <c16:uniqueId val="{00000007-9C76-4C7F-BAB6-32614AEE61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1157</c:v>
                </c:pt>
                <c:pt idx="2">
                  <c:v>#N/A</c:v>
                </c:pt>
                <c:pt idx="3">
                  <c:v>#N/A</c:v>
                </c:pt>
                <c:pt idx="4">
                  <c:v>1172</c:v>
                </c:pt>
                <c:pt idx="5">
                  <c:v>#N/A</c:v>
                </c:pt>
                <c:pt idx="6">
                  <c:v>#N/A</c:v>
                </c:pt>
                <c:pt idx="7">
                  <c:v>1285</c:v>
                </c:pt>
                <c:pt idx="8">
                  <c:v>#N/A</c:v>
                </c:pt>
                <c:pt idx="9">
                  <c:v>#N/A</c:v>
                </c:pt>
                <c:pt idx="10">
                  <c:v>1600</c:v>
                </c:pt>
                <c:pt idx="11">
                  <c:v>#N/A</c:v>
                </c:pt>
                <c:pt idx="12">
                  <c:v>#N/A</c:v>
                </c:pt>
                <c:pt idx="13">
                  <c:v>2114</c:v>
                </c:pt>
                <c:pt idx="14">
                  <c:v>#N/A</c:v>
                </c:pt>
              </c:numCache>
            </c:numRef>
          </c:val>
          <c:smooth val="0"/>
          <c:extLst>
            <c:ext xmlns:c16="http://schemas.microsoft.com/office/drawing/2014/chart" uri="{C3380CC4-5D6E-409C-BE32-E72D297353CC}">
              <c16:uniqueId val="{00000008-9C76-4C7F-BAB6-32614AEE61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35046</c:v>
                </c:pt>
                <c:pt idx="5">
                  <c:v>36579</c:v>
                </c:pt>
                <c:pt idx="8">
                  <c:v>36590</c:v>
                </c:pt>
                <c:pt idx="11">
                  <c:v>35154</c:v>
                </c:pt>
                <c:pt idx="14">
                  <c:v>33754</c:v>
                </c:pt>
              </c:numCache>
            </c:numRef>
          </c:val>
          <c:extLst>
            <c:ext xmlns:c16="http://schemas.microsoft.com/office/drawing/2014/chart" uri="{C3380CC4-5D6E-409C-BE32-E72D297353CC}">
              <c16:uniqueId val="{00000000-1A49-41C5-B368-75465BD7E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2207</c:v>
                </c:pt>
                <c:pt idx="5">
                  <c:v>1926</c:v>
                </c:pt>
                <c:pt idx="8">
                  <c:v>2190</c:v>
                </c:pt>
                <c:pt idx="11">
                  <c:v>2364</c:v>
                </c:pt>
                <c:pt idx="14">
                  <c:v>2285</c:v>
                </c:pt>
              </c:numCache>
            </c:numRef>
          </c:val>
          <c:extLst>
            <c:ext xmlns:c16="http://schemas.microsoft.com/office/drawing/2014/chart" uri="{C3380CC4-5D6E-409C-BE32-E72D297353CC}">
              <c16:uniqueId val="{00000001-1A49-41C5-B368-75465BD7E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16363</c:v>
                </c:pt>
                <c:pt idx="5">
                  <c:v>15564</c:v>
                </c:pt>
                <c:pt idx="8">
                  <c:v>18255</c:v>
                </c:pt>
                <c:pt idx="11">
                  <c:v>16756</c:v>
                </c:pt>
                <c:pt idx="14">
                  <c:v>15709</c:v>
                </c:pt>
              </c:numCache>
            </c:numRef>
          </c:val>
          <c:extLst>
            <c:ext xmlns:c16="http://schemas.microsoft.com/office/drawing/2014/chart" uri="{C3380CC4-5D6E-409C-BE32-E72D297353CC}">
              <c16:uniqueId val="{00000002-1A49-41C5-B368-75465BD7E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9-41C5-B368-75465BD7E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9-41C5-B368-75465BD7E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49-41C5-B368-75465BD7E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2310</c:v>
                </c:pt>
                <c:pt idx="3">
                  <c:v>2154</c:v>
                </c:pt>
                <c:pt idx="6">
                  <c:v>2135</c:v>
                </c:pt>
                <c:pt idx="9">
                  <c:v>2159</c:v>
                </c:pt>
                <c:pt idx="12">
                  <c:v>2296</c:v>
                </c:pt>
              </c:numCache>
            </c:numRef>
          </c:val>
          <c:extLst>
            <c:ext xmlns:c16="http://schemas.microsoft.com/office/drawing/2014/chart" uri="{C3380CC4-5D6E-409C-BE32-E72D297353CC}">
              <c16:uniqueId val="{00000006-1A49-41C5-B368-75465BD7E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730</c:v>
                </c:pt>
                <c:pt idx="3">
                  <c:v>2067</c:v>
                </c:pt>
                <c:pt idx="6">
                  <c:v>1973</c:v>
                </c:pt>
                <c:pt idx="9">
                  <c:v>1826</c:v>
                </c:pt>
                <c:pt idx="12">
                  <c:v>1710</c:v>
                </c:pt>
              </c:numCache>
            </c:numRef>
          </c:val>
          <c:extLst>
            <c:ext xmlns:c16="http://schemas.microsoft.com/office/drawing/2014/chart" uri="{C3380CC4-5D6E-409C-BE32-E72D297353CC}">
              <c16:uniqueId val="{00000007-1A49-41C5-B368-75465BD7E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17570</c:v>
                </c:pt>
                <c:pt idx="3">
                  <c:v>16731</c:v>
                </c:pt>
                <c:pt idx="6">
                  <c:v>17001</c:v>
                </c:pt>
                <c:pt idx="9">
                  <c:v>17059</c:v>
                </c:pt>
                <c:pt idx="12">
                  <c:v>16621</c:v>
                </c:pt>
              </c:numCache>
            </c:numRef>
          </c:val>
          <c:extLst>
            <c:ext xmlns:c16="http://schemas.microsoft.com/office/drawing/2014/chart" uri="{C3380CC4-5D6E-409C-BE32-E72D297353CC}">
              <c16:uniqueId val="{00000008-1A49-41C5-B368-75465BD7E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3410</c:v>
                </c:pt>
                <c:pt idx="9">
                  <c:v>3261</c:v>
                </c:pt>
                <c:pt idx="12">
                  <c:v>3261</c:v>
                </c:pt>
              </c:numCache>
            </c:numRef>
          </c:val>
          <c:extLst>
            <c:ext xmlns:c16="http://schemas.microsoft.com/office/drawing/2014/chart" uri="{C3380CC4-5D6E-409C-BE32-E72D297353CC}">
              <c16:uniqueId val="{00000009-1A49-41C5-B368-75465BD7E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31154</c:v>
                </c:pt>
                <c:pt idx="3">
                  <c:v>34895</c:v>
                </c:pt>
                <c:pt idx="6">
                  <c:v>35801</c:v>
                </c:pt>
                <c:pt idx="9">
                  <c:v>34586</c:v>
                </c:pt>
                <c:pt idx="12">
                  <c:v>32969</c:v>
                </c:pt>
              </c:numCache>
            </c:numRef>
          </c:val>
          <c:extLst>
            <c:ext xmlns:c16="http://schemas.microsoft.com/office/drawing/2014/chart" uri="{C3380CC4-5D6E-409C-BE32-E72D297353CC}">
              <c16:uniqueId val="{0000000A-1A49-41C5-B368-75465BD7E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1778</c:v>
                </c:pt>
                <c:pt idx="5">
                  <c:v>#N/A</c:v>
                </c:pt>
                <c:pt idx="6">
                  <c:v>#N/A</c:v>
                </c:pt>
                <c:pt idx="7">
                  <c:v>3284</c:v>
                </c:pt>
                <c:pt idx="8">
                  <c:v>#N/A</c:v>
                </c:pt>
                <c:pt idx="9">
                  <c:v>#N/A</c:v>
                </c:pt>
                <c:pt idx="10">
                  <c:v>4617</c:v>
                </c:pt>
                <c:pt idx="11">
                  <c:v>#N/A</c:v>
                </c:pt>
                <c:pt idx="12">
                  <c:v>#N/A</c:v>
                </c:pt>
                <c:pt idx="13">
                  <c:v>5109</c:v>
                </c:pt>
                <c:pt idx="14">
                  <c:v>#N/A</c:v>
                </c:pt>
              </c:numCache>
            </c:numRef>
          </c:val>
          <c:smooth val="0"/>
          <c:extLst>
            <c:ext xmlns:c16="http://schemas.microsoft.com/office/drawing/2014/chart" uri="{C3380CC4-5D6E-409C-BE32-E72D297353CC}">
              <c16:uniqueId val="{0000000B-1A49-41C5-B368-75465BD7E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5785</c:v>
                </c:pt>
                <c:pt idx="1">
                  <c:v>6007</c:v>
                </c:pt>
                <c:pt idx="2">
                  <c:v>5624</c:v>
                </c:pt>
              </c:numCache>
            </c:numRef>
          </c:val>
          <c:extLst>
            <c:ext xmlns:c16="http://schemas.microsoft.com/office/drawing/2014/chart" uri="{C3380CC4-5D6E-409C-BE32-E72D297353CC}">
              <c16:uniqueId val="{00000000-98DA-42BB-B74B-3CFE33880D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3335</c:v>
                </c:pt>
                <c:pt idx="1">
                  <c:v>3397</c:v>
                </c:pt>
                <c:pt idx="2">
                  <c:v>2973</c:v>
                </c:pt>
              </c:numCache>
            </c:numRef>
          </c:val>
          <c:extLst>
            <c:ext xmlns:c16="http://schemas.microsoft.com/office/drawing/2014/chart" uri="{C3380CC4-5D6E-409C-BE32-E72D297353CC}">
              <c16:uniqueId val="{00000001-98DA-42BB-B74B-3CFE33880D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8929</c:v>
                </c:pt>
                <c:pt idx="1">
                  <c:v>7323</c:v>
                </c:pt>
                <c:pt idx="2">
                  <c:v>6798</c:v>
                </c:pt>
              </c:numCache>
            </c:numRef>
          </c:val>
          <c:extLst>
            <c:ext xmlns:c16="http://schemas.microsoft.com/office/drawing/2014/chart" uri="{C3380CC4-5D6E-409C-BE32-E72D297353CC}">
              <c16:uniqueId val="{00000002-98DA-42BB-B74B-3CFE33880D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財政力指数は、前年度に比べて</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これは、令和５年度の普通交付税において、基準財政需要額、基準財政収入額ともに増額となり単年度の財政力指数は前年度と同数だったものの、今年度の算定から用いない令和２年度単年度の財政力指数</a:t>
          </a:r>
          <a:r>
            <a:rPr kumimoji="1" lang="en-US" altLang="ja-JP" sz="1150">
              <a:latin typeface="ＭＳ Ｐゴシック" panose="020B0600070205080204" pitchFamily="50" charset="-128"/>
              <a:ea typeface="ＭＳ Ｐゴシック" panose="020B0600070205080204" pitchFamily="50" charset="-128"/>
            </a:rPr>
            <a:t>0.45</a:t>
          </a:r>
          <a:r>
            <a:rPr kumimoji="1" lang="ja-JP" altLang="en-US" sz="1150">
              <a:latin typeface="ＭＳ Ｐゴシック" panose="020B0600070205080204" pitchFamily="50" charset="-128"/>
              <a:ea typeface="ＭＳ Ｐゴシック" panose="020B0600070205080204" pitchFamily="50" charset="-128"/>
            </a:rPr>
            <a:t>と比べ、</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ポイント減少したためである。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依然として全国平均より低い水準にあることから、自主財源の確保に努め財政基盤の強化を図る。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99077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a:t>
          </a:r>
          <a:r>
            <a:rPr kumimoji="1" lang="en-US" altLang="ja-JP" sz="1150">
              <a:latin typeface="ＭＳ Ｐゴシック" panose="020B0600070205080204" pitchFamily="50" charset="-128"/>
              <a:ea typeface="ＭＳ Ｐゴシック" panose="020B0600070205080204" pitchFamily="50" charset="-128"/>
            </a:rPr>
            <a:t>94.2</a:t>
          </a:r>
          <a:r>
            <a:rPr kumimoji="1" lang="ja-JP" altLang="en-US" sz="1150">
              <a:latin typeface="ＭＳ Ｐゴシック" panose="020B0600070205080204" pitchFamily="50" charset="-128"/>
              <a:ea typeface="ＭＳ Ｐゴシック" panose="020B0600070205080204" pitchFamily="50" charset="-128"/>
            </a:rPr>
            <a:t>％で前年度に比べて</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ポイント上昇し、全国、類似団体及び県のいずれの平均より高い水準となった。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これは、人件費、公債費等の義務的経費が増額となった影響が大きい。</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歳入面では地方交付税や国県支出金に依存する財政体質、歳出面では義務的経費の更なる増加が見込まれることから、歳出効率化対策を積極的に取り入れる等の対策を講じ、経常経費のより一層の削減を図り、経常収支比率の抑制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126492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1643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157988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235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165354</xdr:rowOff>
    </xdr:from>
    <xdr:to>
      <xdr:col>15</xdr:col>
      <xdr:colOff>82550</xdr:colOff>
      <xdr:row>61</xdr:row>
      <xdr:rowOff>109728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235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109728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2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47769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前年度に比べて</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％減少し、全国、類似団体及び県のいずれの平均より低い水準となっている。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これは、人件費は前年度に引き続き増加しているものの、光熱水費等が前年度に比べ約</a:t>
          </a:r>
          <a:r>
            <a:rPr kumimoji="1" lang="en-US" altLang="ja-JP" sz="1150">
              <a:latin typeface="ＭＳ Ｐゴシック" panose="020B0600070205080204" pitchFamily="50" charset="-128"/>
              <a:ea typeface="ＭＳ Ｐゴシック" panose="020B0600070205080204" pitchFamily="50" charset="-128"/>
            </a:rPr>
            <a:t>4,100</a:t>
          </a:r>
          <a:r>
            <a:rPr kumimoji="1" lang="ja-JP" altLang="en-US" sz="1150">
              <a:latin typeface="ＭＳ Ｐゴシック" panose="020B0600070205080204" pitchFamily="50" charset="-128"/>
              <a:ea typeface="ＭＳ Ｐゴシック" panose="020B0600070205080204" pitchFamily="50" charset="-128"/>
            </a:rPr>
            <a:t>万円減少したこと、物価高騰対策として実施した市民応援券発行事業に係る経費が約</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2,600</a:t>
          </a:r>
          <a:r>
            <a:rPr kumimoji="1" lang="ja-JP" altLang="en-US" sz="1150">
              <a:latin typeface="ＭＳ Ｐゴシック" panose="020B0600070205080204" pitchFamily="50" charset="-128"/>
              <a:ea typeface="ＭＳ Ｐゴシック" panose="020B0600070205080204" pitchFamily="50" charset="-128"/>
            </a:rPr>
            <a:t>万円減少したためである。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今後も人件費の増加や物価高騰の影響が見込まれることから、これまで以上に事務事業を精査し、安定的な財政運営に努める。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44405</xdr:rowOff>
    </xdr:from>
    <xdr:to>
      <xdr:col>23</xdr:col>
      <xdr:colOff>133350</xdr:colOff>
      <xdr:row>82</xdr:row>
      <xdr:rowOff>67176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03305"/>
          <a:ext cx="8382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10840</xdr:rowOff>
    </xdr:from>
    <xdr:to>
      <xdr:col>19</xdr:col>
      <xdr:colOff>133350</xdr:colOff>
      <xdr:row>82</xdr:row>
      <xdr:rowOff>67176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9740"/>
          <a:ext cx="8890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10840</xdr:rowOff>
    </xdr:from>
    <xdr:to>
      <xdr:col>15</xdr:col>
      <xdr:colOff>82550</xdr:colOff>
      <xdr:row>82</xdr:row>
      <xdr:rowOff>33482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69740"/>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42819</xdr:rowOff>
    </xdr:from>
    <xdr:to>
      <xdr:col>11</xdr:col>
      <xdr:colOff>31750</xdr:colOff>
      <xdr:row>82</xdr:row>
      <xdr:rowOff>33482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0269"/>
          <a:ext cx="8890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165055</xdr:rowOff>
    </xdr:from>
    <xdr:to>
      <xdr:col>23</xdr:col>
      <xdr:colOff>184150</xdr:colOff>
      <xdr:row>82</xdr:row>
      <xdr:rowOff>95205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16376</xdr:rowOff>
    </xdr:from>
    <xdr:to>
      <xdr:col>19</xdr:col>
      <xdr:colOff>184150</xdr:colOff>
      <xdr:row>82</xdr:row>
      <xdr:rowOff>117976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131490</xdr:rowOff>
    </xdr:from>
    <xdr:to>
      <xdr:col>15</xdr:col>
      <xdr:colOff>133350</xdr:colOff>
      <xdr:row>82</xdr:row>
      <xdr:rowOff>61640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71817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154132</xdr:rowOff>
    </xdr:from>
    <xdr:to>
      <xdr:col>11</xdr:col>
      <xdr:colOff>82550</xdr:colOff>
      <xdr:row>82</xdr:row>
      <xdr:rowOff>84282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94459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163469</xdr:rowOff>
    </xdr:from>
    <xdr:to>
      <xdr:col>7</xdr:col>
      <xdr:colOff>31750</xdr:colOff>
      <xdr:row>81</xdr:row>
      <xdr:rowOff>93619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103796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国との給与を比較するラスパイレス指数は、前年度に比べて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ポイント減少し、全国平均及び類似団体を下回った。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これは、企業職等職種区分間移動の変動によるものである。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今後も国や県の動向を踏まえ、適正な給与制度の運用に努める。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人当たりの職員数は、</a:t>
          </a:r>
          <a:r>
            <a:rPr kumimoji="1" lang="en-US" altLang="ja-JP" sz="1150">
              <a:latin typeface="ＭＳ Ｐゴシック" panose="020B0600070205080204" pitchFamily="50" charset="-128"/>
              <a:ea typeface="ＭＳ Ｐゴシック" panose="020B0600070205080204" pitchFamily="50" charset="-128"/>
            </a:rPr>
            <a:t>0.21</a:t>
          </a:r>
          <a:r>
            <a:rPr kumimoji="1" lang="ja-JP" altLang="en-US" sz="1150">
              <a:latin typeface="ＭＳ Ｐゴシック" panose="020B0600070205080204" pitchFamily="50" charset="-128"/>
              <a:ea typeface="ＭＳ Ｐゴシック" panose="020B0600070205080204" pitchFamily="50" charset="-128"/>
            </a:rPr>
            <a:t>ポイント上昇したものの、全国、類似団体及び県のいずれの平均より低い水準となっている。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これは、これまでも実施してきた事務事業の見直しによる部署の統廃合等によるものであり、今後も適正化計画に基づき、庁内の</a:t>
          </a:r>
          <a:r>
            <a:rPr kumimoji="1" lang="en-US" altLang="ja-JP" sz="1150">
              <a:latin typeface="ＭＳ Ｐゴシック" panose="020B0600070205080204" pitchFamily="50" charset="-128"/>
              <a:ea typeface="ＭＳ Ｐゴシック" panose="020B0600070205080204" pitchFamily="50" charset="-128"/>
            </a:rPr>
            <a:t>ICT</a:t>
          </a:r>
          <a:r>
            <a:rPr kumimoji="1" lang="ja-JP" altLang="en-US" sz="1150">
              <a:latin typeface="ＭＳ Ｐゴシック" panose="020B0600070205080204" pitchFamily="50" charset="-128"/>
              <a:ea typeface="ＭＳ Ｐゴシック" panose="020B0600070205080204" pitchFamily="50" charset="-128"/>
            </a:rPr>
            <a:t>推進、業務に合わせた適切な人員配置及び職員数の管理に努める。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158931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035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125609</xdr:rowOff>
    </xdr:from>
    <xdr:to>
      <xdr:col>77</xdr:col>
      <xdr:colOff>44450</xdr:colOff>
      <xdr:row>59</xdr:row>
      <xdr:rowOff>134801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115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125609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118714</xdr:rowOff>
    </xdr:from>
    <xdr:to>
      <xdr:col>68</xdr:col>
      <xdr:colOff>152400</xdr:colOff>
      <xdr:row>59</xdr:row>
      <xdr:rowOff>125609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74809</xdr:rowOff>
    </xdr:from>
    <xdr:to>
      <xdr:col>73</xdr:col>
      <xdr:colOff>44450</xdr:colOff>
      <xdr:row>60</xdr:row>
      <xdr:rowOff>4959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67914</xdr:rowOff>
    </xdr:from>
    <xdr:to>
      <xdr:col>68</xdr:col>
      <xdr:colOff>203200</xdr:colOff>
      <xdr:row>59</xdr:row>
      <xdr:rowOff>169514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74809</xdr:rowOff>
    </xdr:from>
    <xdr:to>
      <xdr:col>64</xdr:col>
      <xdr:colOff>152400</xdr:colOff>
      <xdr:row>60</xdr:row>
      <xdr:rowOff>4959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15136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ポイント上昇し、全国平均、類似団体及び県のいずれの平均より高い水準となった。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これは、今年度の算定から用いない令和２年度単年度の実質公債費比率</a:t>
          </a:r>
          <a:r>
            <a:rPr kumimoji="1" lang="en-US" altLang="ja-JP" sz="1150">
              <a:latin typeface="ＭＳ Ｐゴシック" panose="020B0600070205080204" pitchFamily="50" charset="-128"/>
              <a:ea typeface="ＭＳ Ｐゴシック" panose="020B0600070205080204" pitchFamily="50" charset="-128"/>
            </a:rPr>
            <a:t>7.7</a:t>
          </a:r>
          <a:r>
            <a:rPr kumimoji="1" lang="ja-JP" altLang="en-US" sz="1150">
              <a:latin typeface="ＭＳ Ｐゴシック" panose="020B0600070205080204" pitchFamily="50" charset="-128"/>
              <a:ea typeface="ＭＳ Ｐゴシック" panose="020B0600070205080204" pitchFamily="50" charset="-128"/>
            </a:rPr>
            <a:t>％に比べ、令和５年度単年度の実質公債費比率が</a:t>
          </a:r>
          <a:r>
            <a:rPr kumimoji="1" lang="en-US" altLang="ja-JP" sz="1150">
              <a:latin typeface="ＭＳ Ｐゴシック" panose="020B0600070205080204" pitchFamily="50" charset="-128"/>
              <a:ea typeface="ＭＳ Ｐゴシック" panose="020B0600070205080204" pitchFamily="50" charset="-128"/>
            </a:rPr>
            <a:t>13.3</a:t>
          </a:r>
          <a:r>
            <a:rPr kumimoji="1" lang="ja-JP" altLang="en-US" sz="1150">
              <a:latin typeface="ＭＳ Ｐゴシック" panose="020B0600070205080204" pitchFamily="50" charset="-128"/>
              <a:ea typeface="ＭＳ Ｐゴシック" panose="020B0600070205080204" pitchFamily="50" charset="-128"/>
            </a:rPr>
            <a:t>％と</a:t>
          </a:r>
          <a:r>
            <a:rPr kumimoji="1" lang="en-US" altLang="ja-JP" sz="1150">
              <a:latin typeface="ＭＳ Ｐゴシック" panose="020B0600070205080204" pitchFamily="50" charset="-128"/>
              <a:ea typeface="ＭＳ Ｐゴシック" panose="020B0600070205080204" pitchFamily="50" charset="-128"/>
            </a:rPr>
            <a:t>5.6</a:t>
          </a:r>
          <a:r>
            <a:rPr kumimoji="1" lang="ja-JP" altLang="en-US" sz="1150">
              <a:latin typeface="ＭＳ Ｐゴシック" panose="020B0600070205080204" pitchFamily="50" charset="-128"/>
              <a:ea typeface="ＭＳ Ｐゴシック" panose="020B0600070205080204" pitchFamily="50" charset="-128"/>
            </a:rPr>
            <a:t>ポイント増加しているためである。また、前年度単年度の実質公債費比率</a:t>
          </a:r>
          <a:r>
            <a:rPr kumimoji="1" lang="en-US" altLang="ja-JP" sz="1150">
              <a:latin typeface="ＭＳ Ｐゴシック" panose="020B0600070205080204" pitchFamily="50" charset="-128"/>
              <a:ea typeface="ＭＳ Ｐゴシック" panose="020B0600070205080204" pitchFamily="50" charset="-128"/>
            </a:rPr>
            <a:t>10.3</a:t>
          </a:r>
          <a:r>
            <a:rPr kumimoji="1" lang="ja-JP" altLang="en-US" sz="1150">
              <a:latin typeface="ＭＳ Ｐゴシック" panose="020B0600070205080204" pitchFamily="50" charset="-128"/>
              <a:ea typeface="ＭＳ Ｐゴシック" panose="020B0600070205080204" pitchFamily="50" charset="-128"/>
            </a:rPr>
            <a:t>％に比べて</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ポイント上昇している。これは、元利償還金が増加したこと、交付税算入される公債費が減額したことによる。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今後は、これまでと同様に交付税措置のある有利な地方債の活用に加え、公共施設整備基金の活用による起債額の減額に努める。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42</xdr:row>
      <xdr:rowOff>128815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11395"/>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81945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194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194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93435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将来負担比率は、前年度に比べて</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ポイント上昇し、全国平均及び類似団体平均を上回った。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これは、主に除却債元金分に係る減債基金の充当、民間事業者が実施した施設・設備の改修等の支援のための補助金に係る特定目的基金の活用により、充当可能基金が減少したことが大きな要因である。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大規模建設等事業に伴う多額の地方債の借入や基金の取り崩しが予定されているため、引き続き交付税措置のある有利な地方債及び公共施設整備基金の活用による起債額の減額など、将来負担の抑制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15</xdr:row>
      <xdr:rowOff>111458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653332"/>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148469</xdr:rowOff>
    </xdr:from>
    <xdr:to>
      <xdr:col>77</xdr:col>
      <xdr:colOff>44450</xdr:colOff>
      <xdr:row>15</xdr:row>
      <xdr:rowOff>81582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54876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46204</xdr:rowOff>
    </xdr:from>
    <xdr:to>
      <xdr:col>72</xdr:col>
      <xdr:colOff>203200</xdr:colOff>
      <xdr:row>14</xdr:row>
      <xdr:rowOff>148469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446504"/>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60658</xdr:rowOff>
    </xdr:from>
    <xdr:to>
      <xdr:col>81</xdr:col>
      <xdr:colOff>95250</xdr:colOff>
      <xdr:row>15</xdr:row>
      <xdr:rowOff>162258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32735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0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117159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8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97669</xdr:rowOff>
    </xdr:from>
    <xdr:to>
      <xdr:col>73</xdr:col>
      <xdr:colOff>44450</xdr:colOff>
      <xdr:row>15</xdr:row>
      <xdr:rowOff>27819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12596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166854</xdr:rowOff>
    </xdr:from>
    <xdr:to>
      <xdr:col>68</xdr:col>
      <xdr:colOff>203200</xdr:colOff>
      <xdr:row>14</xdr:row>
      <xdr:rowOff>97004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107181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6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人件費に係る経常収支比率は、全国、類似団体及び県のいずれの平均より低い水準で推移しており、類似団体内では最も低くなっている。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これは事務事業の見直しに努めていること、計画的な定員適正化を進めていることに、消防や塵芥処理業務を一部事務組合で行っていることにより、人件費が抑えられているためである。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今後も適正な定員管理に努めるほか、庁内</a:t>
          </a:r>
          <a:r>
            <a:rPr kumimoji="1" lang="en-US" altLang="ja-JP" sz="1150">
              <a:latin typeface="ＭＳ Ｐゴシック" panose="020B0600070205080204" pitchFamily="50" charset="-128"/>
              <a:ea typeface="ＭＳ Ｐゴシック" panose="020B0600070205080204" pitchFamily="50" charset="-128"/>
            </a:rPr>
            <a:t>ICT</a:t>
          </a:r>
          <a:r>
            <a:rPr kumimoji="1" lang="ja-JP" altLang="en-US" sz="1150">
              <a:latin typeface="ＭＳ Ｐゴシック" panose="020B0600070205080204" pitchFamily="50" charset="-128"/>
              <a:ea typeface="ＭＳ Ｐゴシック" panose="020B0600070205080204" pitchFamily="50" charset="-128"/>
            </a:rPr>
            <a:t>の推進等による適正な人員配置に努める。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8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8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1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91440</xdr:rowOff>
    </xdr:from>
    <xdr:to>
      <xdr:col>15</xdr:col>
      <xdr:colOff>149225</xdr:colOff>
      <xdr:row>33</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物件費に係る経常収支比率は、全国、類似団体及び県のいずれの平均を下回る水準で推移しており、類似団体内では８番目に低くなっている。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これは、ゴミ収集・処理業務や給食業務等を一部事務組合で行っていることにより、その経費が委託料等の物件費ではなく補助費等として計上されているためである。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今後も、物価高騰の影響により光熱水費など経常的な経費の増加が見込まれるため、経常的な事務事業の見直しに努める。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19050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44450</xdr:rowOff>
    </xdr:from>
    <xdr:to>
      <xdr:col>73</xdr:col>
      <xdr:colOff>180975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7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3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139700</xdr:rowOff>
    </xdr:from>
    <xdr:to>
      <xdr:col>82</xdr:col>
      <xdr:colOff>158750</xdr:colOff>
      <xdr:row>15</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165100</xdr:rowOff>
    </xdr:from>
    <xdr:to>
      <xdr:col>69</xdr:col>
      <xdr:colOff>142875</xdr:colOff>
      <xdr:row>13</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扶助費に係る経常収支比率は、前年度と同数であるが、障害者自立支援給付事業、障害児通所等給付事業が増額となっており、依然として類似団体及び県平均を上回っている。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今後も更なる増加が見込まれるため、資格審査等の適正化を進め、費用の抑制に努める。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6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64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その他の経費に係る経常収支比率は、前年度に比べて</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ポイント減少したものの、依然として全国、類似団体及び県のいずれの平均を上回っている。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これは、一般財源で実施する維持補修費が前年度に比べ減少したものの、特定目的基金への積立金が増加したためである。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今後は、収入の確保に取り組むとともに、施設管理や事務事業の見直しを図り、健全な財政運営に努める。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2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60</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8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補助費等に係る経常収支比率は、前年度に比べて</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ポイント増加となり、全国、類似団体及び県のいずれの平均を大きく上回る水準で推移しており、類似団体内では最も高くなっている。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これは、病院事業等の公営企業への繰出金や一部事務組合への負担金が多額であることが要因となっており、一方で人件費や物件費などの費用は抑制されている。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603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603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381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97282</xdr:rowOff>
    </xdr:from>
    <xdr:to>
      <xdr:col>69</xdr:col>
      <xdr:colOff>92075</xdr:colOff>
      <xdr:row>39</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783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117365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公債費に係る経常収支比率は、前年度に比べて</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ポイント上昇し、全国平均を上回ったが、類似団体及び県平均を下回っている。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これは公共施設解体事業及び大規模建設等事業に係る元金償還の増額、強制繰上償還に係る元金償還の皆増が大きな要因となっている。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公共施設解体事業及び大規模建設等事業の地方債の償還が数年にわたり高止まりする見込みである。引き続き交付税措置のある有利な地方債の活用や公共施設整備基金の活用による起債額の減額等、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133350</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9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114300</xdr:rowOff>
    </xdr:from>
    <xdr:to>
      <xdr:col>19</xdr:col>
      <xdr:colOff>187325</xdr:colOff>
      <xdr:row>75</xdr:row>
      <xdr:rowOff>133350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0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114300</xdr:rowOff>
    </xdr:from>
    <xdr:to>
      <xdr:col>15</xdr:col>
      <xdr:colOff>98425</xdr:colOff>
      <xdr:row>75</xdr:row>
      <xdr:rowOff>19050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0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19050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7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82550</xdr:rowOff>
    </xdr:from>
    <xdr:to>
      <xdr:col>20</xdr:col>
      <xdr:colOff>38100</xdr:colOff>
      <xdr:row>76</xdr:row>
      <xdr:rowOff>12700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22877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63500</xdr:rowOff>
    </xdr:from>
    <xdr:to>
      <xdr:col>15</xdr:col>
      <xdr:colOff>149225</xdr:colOff>
      <xdr:row>74</xdr:row>
      <xdr:rowOff>165100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139700</xdr:rowOff>
    </xdr:from>
    <xdr:to>
      <xdr:col>11</xdr:col>
      <xdr:colOff>60325</xdr:colOff>
      <xdr:row>75</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80027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公債費以外の経常収支比率は、前年度に比べて</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ポイント上昇し、全国、類似団体及び県のいずれの平均を上回る結果となった。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全体として増加傾向にあるため、今後も経常経費の抑制に努める。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77</xdr:row>
      <xdr:rowOff>102507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408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76</xdr:row>
      <xdr:rowOff>110671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1677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16774"/>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298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22151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60614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156794</xdr:rowOff>
    </xdr:from>
    <xdr:to>
      <xdr:col>29</xdr:col>
      <xdr:colOff>127000</xdr:colOff>
      <xdr:row>19</xdr:row>
      <xdr:rowOff>12167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0519"/>
          <a:ext cx="647700" cy="2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12167</xdr:rowOff>
    </xdr:from>
    <xdr:to>
      <xdr:col>26</xdr:col>
      <xdr:colOff>50800</xdr:colOff>
      <xdr:row>19</xdr:row>
      <xdr:rowOff>61506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7342"/>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61506</xdr:rowOff>
    </xdr:from>
    <xdr:to>
      <xdr:col>22</xdr:col>
      <xdr:colOff>114300</xdr:colOff>
      <xdr:row>19</xdr:row>
      <xdr:rowOff>76162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6681"/>
          <a:ext cx="698500" cy="1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76162</xdr:rowOff>
    </xdr:from>
    <xdr:to>
      <xdr:col>18</xdr:col>
      <xdr:colOff>177800</xdr:colOff>
      <xdr:row>19</xdr:row>
      <xdr:rowOff>95085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1337"/>
          <a:ext cx="698500" cy="1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105994</xdr:rowOff>
    </xdr:from>
    <xdr:to>
      <xdr:col>29</xdr:col>
      <xdr:colOff>177800</xdr:colOff>
      <xdr:row>19</xdr:row>
      <xdr:rowOff>36144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78071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132817</xdr:rowOff>
    </xdr:from>
    <xdr:to>
      <xdr:col>26</xdr:col>
      <xdr:colOff>101600</xdr:colOff>
      <xdr:row>19</xdr:row>
      <xdr:rowOff>62967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47744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10706</xdr:rowOff>
    </xdr:from>
    <xdr:to>
      <xdr:col>22</xdr:col>
      <xdr:colOff>165100</xdr:colOff>
      <xdr:row>19</xdr:row>
      <xdr:rowOff>112306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97083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25362</xdr:rowOff>
    </xdr:from>
    <xdr:to>
      <xdr:col>19</xdr:col>
      <xdr:colOff>38100</xdr:colOff>
      <xdr:row>19</xdr:row>
      <xdr:rowOff>126962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111739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44285</xdr:rowOff>
    </xdr:from>
    <xdr:to>
      <xdr:col>15</xdr:col>
      <xdr:colOff>101600</xdr:colOff>
      <xdr:row>19</xdr:row>
      <xdr:rowOff>145885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130662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159265</xdr:rowOff>
    </xdr:from>
    <xdr:to>
      <xdr:col>29</xdr:col>
      <xdr:colOff>127000</xdr:colOff>
      <xdr:row>35</xdr:row>
      <xdr:rowOff>115407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26715"/>
          <a:ext cx="647700" cy="29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115407</xdr:rowOff>
    </xdr:from>
    <xdr:to>
      <xdr:col>26</xdr:col>
      <xdr:colOff>50800</xdr:colOff>
      <xdr:row>35</xdr:row>
      <xdr:rowOff>296654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5757"/>
          <a:ext cx="698500" cy="18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296654</xdr:rowOff>
    </xdr:from>
    <xdr:to>
      <xdr:col>22</xdr:col>
      <xdr:colOff>114300</xdr:colOff>
      <xdr:row>36</xdr:row>
      <xdr:rowOff>23444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07004"/>
          <a:ext cx="698500" cy="6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23444</xdr:rowOff>
    </xdr:from>
    <xdr:to>
      <xdr:col>18</xdr:col>
      <xdr:colOff>177800</xdr:colOff>
      <xdr:row>36</xdr:row>
      <xdr:rowOff>38564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76694"/>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108465</xdr:rowOff>
    </xdr:from>
    <xdr:to>
      <xdr:col>29</xdr:col>
      <xdr:colOff>177800</xdr:colOff>
      <xdr:row>34</xdr:row>
      <xdr:rowOff>210065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296442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2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64607</xdr:rowOff>
    </xdr:from>
    <xdr:to>
      <xdr:col>26</xdr:col>
      <xdr:colOff>101600</xdr:colOff>
      <xdr:row>35</xdr:row>
      <xdr:rowOff>166207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176384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245854</xdr:rowOff>
    </xdr:from>
    <xdr:to>
      <xdr:col>22</xdr:col>
      <xdr:colOff>165100</xdr:colOff>
      <xdr:row>36</xdr:row>
      <xdr:rowOff>4554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315544</xdr:rowOff>
    </xdr:from>
    <xdr:to>
      <xdr:col>19</xdr:col>
      <xdr:colOff>38100</xdr:colOff>
      <xdr:row>36</xdr:row>
      <xdr:rowOff>74244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330664</xdr:rowOff>
    </xdr:from>
    <xdr:to>
      <xdr:col>15</xdr:col>
      <xdr:colOff>101600</xdr:colOff>
      <xdr:row>36</xdr:row>
      <xdr:rowOff>89364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99541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59908</xdr:rowOff>
    </xdr:from>
    <xdr:to>
      <xdr:col>24</xdr:col>
      <xdr:colOff>62865</xdr:colOff>
      <xdr:row>38</xdr:row>
      <xdr:rowOff>23223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4858"/>
          <a:ext cx="1270" cy="116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27050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23223</xdr:rowOff>
    </xdr:from>
    <xdr:to>
      <xdr:col>24</xdr:col>
      <xdr:colOff>152400</xdr:colOff>
      <xdr:row>38</xdr:row>
      <xdr:rowOff>23223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8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6585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59908</xdr:rowOff>
    </xdr:from>
    <xdr:to>
      <xdr:col>24</xdr:col>
      <xdr:colOff>152400</xdr:colOff>
      <xdr:row>31</xdr:row>
      <xdr:rowOff>59908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146133</xdr:rowOff>
    </xdr:from>
    <xdr:to>
      <xdr:col>24</xdr:col>
      <xdr:colOff>63500</xdr:colOff>
      <xdr:row>38</xdr:row>
      <xdr:rowOff>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9783"/>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120388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97511</xdr:rowOff>
    </xdr:from>
    <xdr:to>
      <xdr:col>24</xdr:col>
      <xdr:colOff>114300</xdr:colOff>
      <xdr:row>36</xdr:row>
      <xdr:rowOff>27661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xdr:rowOff>
    </xdr:from>
    <xdr:to>
      <xdr:col>19</xdr:col>
      <xdr:colOff>177800</xdr:colOff>
      <xdr:row>38</xdr:row>
      <xdr:rowOff>23778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5180"/>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114971</xdr:rowOff>
    </xdr:from>
    <xdr:to>
      <xdr:col>20</xdr:col>
      <xdr:colOff>38100</xdr:colOff>
      <xdr:row>36</xdr:row>
      <xdr:rowOff>45121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61648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19870</xdr:rowOff>
    </xdr:from>
    <xdr:to>
      <xdr:col>15</xdr:col>
      <xdr:colOff>50800</xdr:colOff>
      <xdr:row>38</xdr:row>
      <xdr:rowOff>23778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4970"/>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127544</xdr:rowOff>
    </xdr:from>
    <xdr:to>
      <xdr:col>15</xdr:col>
      <xdr:colOff>101600</xdr:colOff>
      <xdr:row>36</xdr:row>
      <xdr:rowOff>57694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74221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19870</xdr:rowOff>
    </xdr:from>
    <xdr:to>
      <xdr:col>10</xdr:col>
      <xdr:colOff>114300</xdr:colOff>
      <xdr:row>38</xdr:row>
      <xdr:rowOff>61247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4970"/>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5102</xdr:rowOff>
    </xdr:from>
    <xdr:to>
      <xdr:col>10</xdr:col>
      <xdr:colOff>165100</xdr:colOff>
      <xdr:row>36</xdr:row>
      <xdr:rowOff>106702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7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93069</xdr:rowOff>
    </xdr:from>
    <xdr:to>
      <xdr:col>6</xdr:col>
      <xdr:colOff>38100</xdr:colOff>
      <xdr:row>37</xdr:row>
      <xdr:rowOff>23219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39746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95333</xdr:rowOff>
    </xdr:from>
    <xdr:to>
      <xdr:col>24</xdr:col>
      <xdr:colOff>114300</xdr:colOff>
      <xdr:row>38</xdr:row>
      <xdr:rowOff>25484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8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120730</xdr:rowOff>
    </xdr:from>
    <xdr:to>
      <xdr:col>20</xdr:col>
      <xdr:colOff>38100</xdr:colOff>
      <xdr:row>38</xdr:row>
      <xdr:rowOff>50880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42007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144428</xdr:rowOff>
    </xdr:from>
    <xdr:to>
      <xdr:col>15</xdr:col>
      <xdr:colOff>101600</xdr:colOff>
      <xdr:row>38</xdr:row>
      <xdr:rowOff>74578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65705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140520</xdr:rowOff>
    </xdr:from>
    <xdr:to>
      <xdr:col>10</xdr:col>
      <xdr:colOff>165100</xdr:colOff>
      <xdr:row>38</xdr:row>
      <xdr:rowOff>70670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61797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10447</xdr:rowOff>
    </xdr:from>
    <xdr:to>
      <xdr:col>6</xdr:col>
      <xdr:colOff>38100</xdr:colOff>
      <xdr:row>38</xdr:row>
      <xdr:rowOff>112047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103174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11521</xdr:rowOff>
    </xdr:from>
    <xdr:to>
      <xdr:col>24</xdr:col>
      <xdr:colOff>63500</xdr:colOff>
      <xdr:row>57</xdr:row>
      <xdr:rowOff>52032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84171"/>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11521</xdr:rowOff>
    </xdr:from>
    <xdr:to>
      <xdr:col>19</xdr:col>
      <xdr:colOff>177800</xdr:colOff>
      <xdr:row>57</xdr:row>
      <xdr:rowOff>58629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4171"/>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135667</xdr:rowOff>
    </xdr:from>
    <xdr:to>
      <xdr:col>15</xdr:col>
      <xdr:colOff>50800</xdr:colOff>
      <xdr:row>57</xdr:row>
      <xdr:rowOff>58629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36867"/>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135667</xdr:rowOff>
    </xdr:from>
    <xdr:to>
      <xdr:col>10</xdr:col>
      <xdr:colOff>114300</xdr:colOff>
      <xdr:row>58</xdr:row>
      <xdr:rowOff>4042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6867"/>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1232</xdr:rowOff>
    </xdr:from>
    <xdr:to>
      <xdr:col>24</xdr:col>
      <xdr:colOff>114300</xdr:colOff>
      <xdr:row>57</xdr:row>
      <xdr:rowOff>102832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151109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132171</xdr:rowOff>
    </xdr:from>
    <xdr:to>
      <xdr:col>20</xdr:col>
      <xdr:colOff>38100</xdr:colOff>
      <xdr:row>57</xdr:row>
      <xdr:rowOff>62321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53448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7829</xdr:rowOff>
    </xdr:from>
    <xdr:to>
      <xdr:col>15</xdr:col>
      <xdr:colOff>101600</xdr:colOff>
      <xdr:row>57</xdr:row>
      <xdr:rowOff>109429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100556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84867</xdr:rowOff>
    </xdr:from>
    <xdr:to>
      <xdr:col>10</xdr:col>
      <xdr:colOff>165100</xdr:colOff>
      <xdr:row>57</xdr:row>
      <xdr:rowOff>15017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124692</xdr:rowOff>
    </xdr:from>
    <xdr:to>
      <xdr:col>6</xdr:col>
      <xdr:colOff>38100</xdr:colOff>
      <xdr:row>58</xdr:row>
      <xdr:rowOff>54842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1397</xdr:rowOff>
    </xdr:from>
    <xdr:to>
      <xdr:col>24</xdr:col>
      <xdr:colOff>63500</xdr:colOff>
      <xdr:row>73</xdr:row>
      <xdr:rowOff>126258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517247"/>
          <a:ext cx="8382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1397</xdr:rowOff>
    </xdr:from>
    <xdr:to>
      <xdr:col>19</xdr:col>
      <xdr:colOff>177800</xdr:colOff>
      <xdr:row>73</xdr:row>
      <xdr:rowOff>82916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517247"/>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82916</xdr:rowOff>
    </xdr:from>
    <xdr:to>
      <xdr:col>15</xdr:col>
      <xdr:colOff>50800</xdr:colOff>
      <xdr:row>73</xdr:row>
      <xdr:rowOff>170790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98766"/>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170790</xdr:rowOff>
    </xdr:from>
    <xdr:to>
      <xdr:col>10</xdr:col>
      <xdr:colOff>114300</xdr:colOff>
      <xdr:row>74</xdr:row>
      <xdr:rowOff>151404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86640"/>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75458</xdr:rowOff>
    </xdr:from>
    <xdr:to>
      <xdr:col>24</xdr:col>
      <xdr:colOff>114300</xdr:colOff>
      <xdr:row>74</xdr:row>
      <xdr:rowOff>5608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98335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122047</xdr:rowOff>
    </xdr:from>
    <xdr:to>
      <xdr:col>20</xdr:col>
      <xdr:colOff>38100</xdr:colOff>
      <xdr:row>73</xdr:row>
      <xdr:rowOff>52197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68724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2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32116</xdr:rowOff>
    </xdr:from>
    <xdr:to>
      <xdr:col>15</xdr:col>
      <xdr:colOff>101600</xdr:colOff>
      <xdr:row>73</xdr:row>
      <xdr:rowOff>133716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150243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3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119990</xdr:rowOff>
    </xdr:from>
    <xdr:to>
      <xdr:col>10</xdr:col>
      <xdr:colOff>165100</xdr:colOff>
      <xdr:row>74</xdr:row>
      <xdr:rowOff>50140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66667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100604</xdr:rowOff>
    </xdr:from>
    <xdr:to>
      <xdr:col>6</xdr:col>
      <xdr:colOff>38100</xdr:colOff>
      <xdr:row>75</xdr:row>
      <xdr:rowOff>30754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47281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55891</xdr:rowOff>
    </xdr:from>
    <xdr:to>
      <xdr:col>24</xdr:col>
      <xdr:colOff>63500</xdr:colOff>
      <xdr:row>94</xdr:row>
      <xdr:rowOff>43895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00741"/>
          <a:ext cx="838200" cy="1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111255</xdr:rowOff>
    </xdr:from>
    <xdr:to>
      <xdr:col>19</xdr:col>
      <xdr:colOff>177800</xdr:colOff>
      <xdr:row>94</xdr:row>
      <xdr:rowOff>43895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56105"/>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111255</xdr:rowOff>
    </xdr:from>
    <xdr:to>
      <xdr:col>15</xdr:col>
      <xdr:colOff>50800</xdr:colOff>
      <xdr:row>95</xdr:row>
      <xdr:rowOff>5860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56105"/>
          <a:ext cx="889000" cy="2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5860</xdr:rowOff>
    </xdr:from>
    <xdr:to>
      <xdr:col>10</xdr:col>
      <xdr:colOff>114300</xdr:colOff>
      <xdr:row>95</xdr:row>
      <xdr:rowOff>10846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9361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5091</xdr:rowOff>
    </xdr:from>
    <xdr:to>
      <xdr:col>24</xdr:col>
      <xdr:colOff>114300</xdr:colOff>
      <xdr:row>93</xdr:row>
      <xdr:rowOff>106691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27968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0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164545</xdr:rowOff>
    </xdr:from>
    <xdr:to>
      <xdr:col>20</xdr:col>
      <xdr:colOff>38100</xdr:colOff>
      <xdr:row>94</xdr:row>
      <xdr:rowOff>94695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111222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60455</xdr:rowOff>
    </xdr:from>
    <xdr:to>
      <xdr:col>15</xdr:col>
      <xdr:colOff>101600</xdr:colOff>
      <xdr:row>93</xdr:row>
      <xdr:rowOff>162055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7132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8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126510</xdr:rowOff>
    </xdr:from>
    <xdr:to>
      <xdr:col>10</xdr:col>
      <xdr:colOff>165100</xdr:colOff>
      <xdr:row>95</xdr:row>
      <xdr:rowOff>56660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73187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1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131496</xdr:rowOff>
    </xdr:from>
    <xdr:to>
      <xdr:col>6</xdr:col>
      <xdr:colOff>38100</xdr:colOff>
      <xdr:row>95</xdr:row>
      <xdr:rowOff>61646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78173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164404</xdr:rowOff>
    </xdr:from>
    <xdr:to>
      <xdr:col>55</xdr:col>
      <xdr:colOff>0</xdr:colOff>
      <xdr:row>34</xdr:row>
      <xdr:rowOff>72172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22254"/>
          <a:ext cx="8382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72172</xdr:rowOff>
    </xdr:from>
    <xdr:to>
      <xdr:col>50</xdr:col>
      <xdr:colOff>114300</xdr:colOff>
      <xdr:row>34</xdr:row>
      <xdr:rowOff>133383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01472"/>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22489</xdr:rowOff>
    </xdr:from>
    <xdr:to>
      <xdr:col>45</xdr:col>
      <xdr:colOff>177800</xdr:colOff>
      <xdr:row>34</xdr:row>
      <xdr:rowOff>133383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65989"/>
          <a:ext cx="889000" cy="7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22489</xdr:rowOff>
    </xdr:from>
    <xdr:to>
      <xdr:col>41</xdr:col>
      <xdr:colOff>50800</xdr:colOff>
      <xdr:row>35</xdr:row>
      <xdr:rowOff>50759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65989"/>
          <a:ext cx="889000" cy="8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113604</xdr:rowOff>
    </xdr:from>
    <xdr:to>
      <xdr:col>55</xdr:col>
      <xdr:colOff>50800</xdr:colOff>
      <xdr:row>34</xdr:row>
      <xdr:rowOff>43754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136481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21372</xdr:rowOff>
    </xdr:from>
    <xdr:to>
      <xdr:col>50</xdr:col>
      <xdr:colOff>165100</xdr:colOff>
      <xdr:row>34</xdr:row>
      <xdr:rowOff>122972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139499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2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82583</xdr:rowOff>
    </xdr:from>
    <xdr:to>
      <xdr:col>46</xdr:col>
      <xdr:colOff>38100</xdr:colOff>
      <xdr:row>35</xdr:row>
      <xdr:rowOff>12733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29260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143139</xdr:rowOff>
    </xdr:from>
    <xdr:to>
      <xdr:col>41</xdr:col>
      <xdr:colOff>101600</xdr:colOff>
      <xdr:row>30</xdr:row>
      <xdr:rowOff>73289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89816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171409</xdr:rowOff>
    </xdr:from>
    <xdr:to>
      <xdr:col>36</xdr:col>
      <xdr:colOff>165100</xdr:colOff>
      <xdr:row>35</xdr:row>
      <xdr:rowOff>101559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118086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53434</xdr:rowOff>
    </xdr:from>
    <xdr:to>
      <xdr:col>55</xdr:col>
      <xdr:colOff>0</xdr:colOff>
      <xdr:row>56</xdr:row>
      <xdr:rowOff>34026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11734"/>
          <a:ext cx="838200" cy="3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53434</xdr:rowOff>
    </xdr:from>
    <xdr:to>
      <xdr:col>50</xdr:col>
      <xdr:colOff>114300</xdr:colOff>
      <xdr:row>55</xdr:row>
      <xdr:rowOff>107170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11734"/>
          <a:ext cx="889000" cy="2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117716</xdr:rowOff>
    </xdr:from>
    <xdr:to>
      <xdr:col>45</xdr:col>
      <xdr:colOff>177800</xdr:colOff>
      <xdr:row>55</xdr:row>
      <xdr:rowOff>107170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04566"/>
          <a:ext cx="889000" cy="3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117716</xdr:rowOff>
    </xdr:from>
    <xdr:to>
      <xdr:col>41</xdr:col>
      <xdr:colOff>50800</xdr:colOff>
      <xdr:row>54</xdr:row>
      <xdr:rowOff>94681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04566"/>
          <a:ext cx="889000" cy="1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154676</xdr:rowOff>
    </xdr:from>
    <xdr:to>
      <xdr:col>55</xdr:col>
      <xdr:colOff>50800</xdr:colOff>
      <xdr:row>56</xdr:row>
      <xdr:rowOff>84826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133103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2634</xdr:rowOff>
    </xdr:from>
    <xdr:to>
      <xdr:col>50</xdr:col>
      <xdr:colOff>165100</xdr:colOff>
      <xdr:row>54</xdr:row>
      <xdr:rowOff>104234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120761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56370</xdr:rowOff>
    </xdr:from>
    <xdr:to>
      <xdr:col>46</xdr:col>
      <xdr:colOff>38100</xdr:colOff>
      <xdr:row>55</xdr:row>
      <xdr:rowOff>157970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66916</xdr:rowOff>
    </xdr:from>
    <xdr:to>
      <xdr:col>41</xdr:col>
      <xdr:colOff>101600</xdr:colOff>
      <xdr:row>53</xdr:row>
      <xdr:rowOff>168516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13593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43881</xdr:rowOff>
    </xdr:from>
    <xdr:to>
      <xdr:col>36</xdr:col>
      <xdr:colOff>165100</xdr:colOff>
      <xdr:row>54</xdr:row>
      <xdr:rowOff>145481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162008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07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143472</xdr:rowOff>
    </xdr:from>
    <xdr:to>
      <xdr:col>55</xdr:col>
      <xdr:colOff>0</xdr:colOff>
      <xdr:row>79</xdr:row>
      <xdr:rowOff>21267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45122"/>
          <a:ext cx="838200" cy="2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71616</xdr:rowOff>
    </xdr:from>
    <xdr:to>
      <xdr:col>50</xdr:col>
      <xdr:colOff>114300</xdr:colOff>
      <xdr:row>77</xdr:row>
      <xdr:rowOff>143472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01816"/>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24200</xdr:rowOff>
    </xdr:from>
    <xdr:to>
      <xdr:col>45</xdr:col>
      <xdr:colOff>177800</xdr:colOff>
      <xdr:row>76</xdr:row>
      <xdr:rowOff>71616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54400"/>
          <a:ext cx="8890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24200</xdr:rowOff>
    </xdr:from>
    <xdr:to>
      <xdr:col>41</xdr:col>
      <xdr:colOff>50800</xdr:colOff>
      <xdr:row>78</xdr:row>
      <xdr:rowOff>91179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54400"/>
          <a:ext cx="889000" cy="40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141917</xdr:rowOff>
    </xdr:from>
    <xdr:to>
      <xdr:col>55</xdr:col>
      <xdr:colOff>50800</xdr:colOff>
      <xdr:row>79</xdr:row>
      <xdr:rowOff>72067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56844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92672</xdr:rowOff>
    </xdr:from>
    <xdr:to>
      <xdr:col>50</xdr:col>
      <xdr:colOff>165100</xdr:colOff>
      <xdr:row>78</xdr:row>
      <xdr:rowOff>22822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20816</xdr:rowOff>
    </xdr:from>
    <xdr:to>
      <xdr:col>46</xdr:col>
      <xdr:colOff>38100</xdr:colOff>
      <xdr:row>76</xdr:row>
      <xdr:rowOff>122416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138942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144850</xdr:rowOff>
    </xdr:from>
    <xdr:to>
      <xdr:col>41</xdr:col>
      <xdr:colOff>101600</xdr:colOff>
      <xdr:row>76</xdr:row>
      <xdr:rowOff>75000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91527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40379</xdr:rowOff>
    </xdr:from>
    <xdr:to>
      <xdr:col>36</xdr:col>
      <xdr:colOff>165100</xdr:colOff>
      <xdr:row>78</xdr:row>
      <xdr:rowOff>141979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24160</xdr:rowOff>
    </xdr:from>
    <xdr:to>
      <xdr:col>55</xdr:col>
      <xdr:colOff>0</xdr:colOff>
      <xdr:row>96</xdr:row>
      <xdr:rowOff>47825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311910"/>
          <a:ext cx="838200" cy="19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24160</xdr:rowOff>
    </xdr:from>
    <xdr:to>
      <xdr:col>50</xdr:col>
      <xdr:colOff>114300</xdr:colOff>
      <xdr:row>96</xdr:row>
      <xdr:rowOff>81310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1191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2071</xdr:rowOff>
    </xdr:from>
    <xdr:to>
      <xdr:col>45</xdr:col>
      <xdr:colOff>177800</xdr:colOff>
      <xdr:row>96</xdr:row>
      <xdr:rowOff>81310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18371"/>
          <a:ext cx="889000" cy="4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110516</xdr:rowOff>
    </xdr:from>
    <xdr:to>
      <xdr:col>41</xdr:col>
      <xdr:colOff>50800</xdr:colOff>
      <xdr:row>94</xdr:row>
      <xdr:rowOff>2071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055366"/>
          <a:ext cx="8890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168475</xdr:rowOff>
    </xdr:from>
    <xdr:to>
      <xdr:col>55</xdr:col>
      <xdr:colOff>50800</xdr:colOff>
      <xdr:row>96</xdr:row>
      <xdr:rowOff>98625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19902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144810</xdr:rowOff>
    </xdr:from>
    <xdr:to>
      <xdr:col>50</xdr:col>
      <xdr:colOff>165100</xdr:colOff>
      <xdr:row>95</xdr:row>
      <xdr:rowOff>74960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91487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30510</xdr:rowOff>
    </xdr:from>
    <xdr:to>
      <xdr:col>46</xdr:col>
      <xdr:colOff>38100</xdr:colOff>
      <xdr:row>96</xdr:row>
      <xdr:rowOff>132110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148637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122721</xdr:rowOff>
    </xdr:from>
    <xdr:to>
      <xdr:col>41</xdr:col>
      <xdr:colOff>101600</xdr:colOff>
      <xdr:row>94</xdr:row>
      <xdr:rowOff>52871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69398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59716</xdr:rowOff>
    </xdr:from>
    <xdr:to>
      <xdr:col>36</xdr:col>
      <xdr:colOff>165100</xdr:colOff>
      <xdr:row>93</xdr:row>
      <xdr:rowOff>161316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6393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7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28753</xdr:rowOff>
    </xdr:from>
    <xdr:to>
      <xdr:col>85</xdr:col>
      <xdr:colOff>127000</xdr:colOff>
      <xdr:row>39</xdr:row>
      <xdr:rowOff>4293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43853"/>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4293</xdr:rowOff>
    </xdr:from>
    <xdr:to>
      <xdr:col>81</xdr:col>
      <xdr:colOff>50800</xdr:colOff>
      <xdr:row>39</xdr:row>
      <xdr:rowOff>44374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9084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32677</xdr:rowOff>
    </xdr:from>
    <xdr:to>
      <xdr:col>76</xdr:col>
      <xdr:colOff>114300</xdr:colOff>
      <xdr:row>39</xdr:row>
      <xdr:rowOff>44374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9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32677</xdr:rowOff>
    </xdr:from>
    <xdr:to>
      <xdr:col>71</xdr:col>
      <xdr:colOff>177800</xdr:colOff>
      <xdr:row>39</xdr:row>
      <xdr:rowOff>36068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9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149403</xdr:rowOff>
    </xdr:from>
    <xdr:to>
      <xdr:col>85</xdr:col>
      <xdr:colOff>177800</xdr:colOff>
      <xdr:row>38</xdr:row>
      <xdr:rowOff>79553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124943</xdr:rowOff>
    </xdr:from>
    <xdr:to>
      <xdr:col>81</xdr:col>
      <xdr:colOff>101600</xdr:colOff>
      <xdr:row>39</xdr:row>
      <xdr:rowOff>55093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46220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153327</xdr:rowOff>
    </xdr:from>
    <xdr:to>
      <xdr:col>72</xdr:col>
      <xdr:colOff>38100</xdr:colOff>
      <xdr:row>39</xdr:row>
      <xdr:rowOff>83477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74604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156718</xdr:rowOff>
    </xdr:from>
    <xdr:to>
      <xdr:col>67</xdr:col>
      <xdr:colOff>101600</xdr:colOff>
      <xdr:row>39</xdr:row>
      <xdr:rowOff>86868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77995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86959</xdr:rowOff>
    </xdr:from>
    <xdr:to>
      <xdr:col>85</xdr:col>
      <xdr:colOff>127000</xdr:colOff>
      <xdr:row>76</xdr:row>
      <xdr:rowOff>130784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17159"/>
          <a:ext cx="8382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130784</xdr:rowOff>
    </xdr:from>
    <xdr:to>
      <xdr:col>81</xdr:col>
      <xdr:colOff>50800</xdr:colOff>
      <xdr:row>77</xdr:row>
      <xdr:rowOff>25515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60984"/>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25515</xdr:rowOff>
    </xdr:from>
    <xdr:to>
      <xdr:col>76</xdr:col>
      <xdr:colOff>114300</xdr:colOff>
      <xdr:row>77</xdr:row>
      <xdr:rowOff>34789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27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12745</xdr:rowOff>
    </xdr:from>
    <xdr:to>
      <xdr:col>71</xdr:col>
      <xdr:colOff>177800</xdr:colOff>
      <xdr:row>77</xdr:row>
      <xdr:rowOff>34789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14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36159</xdr:rowOff>
    </xdr:from>
    <xdr:to>
      <xdr:col>85</xdr:col>
      <xdr:colOff>177800</xdr:colOff>
      <xdr:row>76</xdr:row>
      <xdr:rowOff>137759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14586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79984</xdr:rowOff>
    </xdr:from>
    <xdr:to>
      <xdr:col>81</xdr:col>
      <xdr:colOff>101600</xdr:colOff>
      <xdr:row>77</xdr:row>
      <xdr:rowOff>10134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146165</xdr:rowOff>
    </xdr:from>
    <xdr:to>
      <xdr:col>76</xdr:col>
      <xdr:colOff>165100</xdr:colOff>
      <xdr:row>77</xdr:row>
      <xdr:rowOff>76315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67442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155439</xdr:rowOff>
    </xdr:from>
    <xdr:to>
      <xdr:col>72</xdr:col>
      <xdr:colOff>38100</xdr:colOff>
      <xdr:row>77</xdr:row>
      <xdr:rowOff>85589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76716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133395</xdr:rowOff>
    </xdr:from>
    <xdr:to>
      <xdr:col>67</xdr:col>
      <xdr:colOff>101600</xdr:colOff>
      <xdr:row>77</xdr:row>
      <xdr:rowOff>63545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54672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26175</xdr:rowOff>
    </xdr:from>
    <xdr:to>
      <xdr:col>85</xdr:col>
      <xdr:colOff>127000</xdr:colOff>
      <xdr:row>98</xdr:row>
      <xdr:rowOff>96431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28275"/>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xdr:rowOff>
    </xdr:from>
    <xdr:to>
      <xdr:col>81</xdr:col>
      <xdr:colOff>50800</xdr:colOff>
      <xdr:row>98</xdr:row>
      <xdr:rowOff>96431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03115"/>
          <a:ext cx="889000" cy="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xdr:rowOff>
    </xdr:from>
    <xdr:to>
      <xdr:col>76</xdr:col>
      <xdr:colOff>114300</xdr:colOff>
      <xdr:row>98</xdr:row>
      <xdr:rowOff>72517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3115"/>
          <a:ext cx="889000" cy="7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72517</xdr:rowOff>
    </xdr:from>
    <xdr:to>
      <xdr:col>71</xdr:col>
      <xdr:colOff>177800</xdr:colOff>
      <xdr:row>98</xdr:row>
      <xdr:rowOff>136373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74617"/>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146825</xdr:rowOff>
    </xdr:from>
    <xdr:to>
      <xdr:col>85</xdr:col>
      <xdr:colOff>177800</xdr:colOff>
      <xdr:row>98</xdr:row>
      <xdr:rowOff>76975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125252</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45631</xdr:rowOff>
    </xdr:from>
    <xdr:to>
      <xdr:col>81</xdr:col>
      <xdr:colOff>101600</xdr:colOff>
      <xdr:row>98</xdr:row>
      <xdr:rowOff>147231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138358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121665</xdr:rowOff>
    </xdr:from>
    <xdr:to>
      <xdr:col>76</xdr:col>
      <xdr:colOff>165100</xdr:colOff>
      <xdr:row>98</xdr:row>
      <xdr:rowOff>51815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42942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21717</xdr:rowOff>
    </xdr:from>
    <xdr:to>
      <xdr:col>72</xdr:col>
      <xdr:colOff>38100</xdr:colOff>
      <xdr:row>98</xdr:row>
      <xdr:rowOff>123317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114444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85573</xdr:rowOff>
    </xdr:from>
    <xdr:to>
      <xdr:col>67</xdr:col>
      <xdr:colOff>101600</xdr:colOff>
      <xdr:row>99</xdr:row>
      <xdr:rowOff>15723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6850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38613</xdr:rowOff>
    </xdr:from>
    <xdr:to>
      <xdr:col>116</xdr:col>
      <xdr:colOff>63500</xdr:colOff>
      <xdr:row>38</xdr:row>
      <xdr:rowOff>60833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53713"/>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151679</xdr:rowOff>
    </xdr:from>
    <xdr:to>
      <xdr:col>111</xdr:col>
      <xdr:colOff>177800</xdr:colOff>
      <xdr:row>38</xdr:row>
      <xdr:rowOff>38613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152429"/>
          <a:ext cx="889000" cy="40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151679</xdr:rowOff>
    </xdr:from>
    <xdr:to>
      <xdr:col>107</xdr:col>
      <xdr:colOff>50800</xdr:colOff>
      <xdr:row>36</xdr:row>
      <xdr:rowOff>9032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1524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136728</xdr:rowOff>
    </xdr:from>
    <xdr:to>
      <xdr:col>102</xdr:col>
      <xdr:colOff>114300</xdr:colOff>
      <xdr:row>36</xdr:row>
      <xdr:rowOff>9032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137478"/>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10033</xdr:rowOff>
    </xdr:from>
    <xdr:to>
      <xdr:col>116</xdr:col>
      <xdr:colOff>114300</xdr:colOff>
      <xdr:row>38</xdr:row>
      <xdr:rowOff>111633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96410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159263</xdr:rowOff>
    </xdr:from>
    <xdr:to>
      <xdr:col>112</xdr:col>
      <xdr:colOff>38100</xdr:colOff>
      <xdr:row>38</xdr:row>
      <xdr:rowOff>89413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80540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9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100879</xdr:rowOff>
    </xdr:from>
    <xdr:to>
      <xdr:col>107</xdr:col>
      <xdr:colOff>101600</xdr:colOff>
      <xdr:row>36</xdr:row>
      <xdr:rowOff>31029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47556</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8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129682</xdr:rowOff>
    </xdr:from>
    <xdr:to>
      <xdr:col>102</xdr:col>
      <xdr:colOff>165100</xdr:colOff>
      <xdr:row>36</xdr:row>
      <xdr:rowOff>59832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76359</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85928</xdr:rowOff>
    </xdr:from>
    <xdr:to>
      <xdr:col>98</xdr:col>
      <xdr:colOff>38100</xdr:colOff>
      <xdr:row>36</xdr:row>
      <xdr:rowOff>16078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32605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24805</xdr:rowOff>
    </xdr:from>
    <xdr:to>
      <xdr:col>116</xdr:col>
      <xdr:colOff>63500</xdr:colOff>
      <xdr:row>58</xdr:row>
      <xdr:rowOff>29972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68905"/>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29972</xdr:rowOff>
    </xdr:from>
    <xdr:to>
      <xdr:col>111</xdr:col>
      <xdr:colOff>177800</xdr:colOff>
      <xdr:row>58</xdr:row>
      <xdr:rowOff>35413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7407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35413</xdr:rowOff>
    </xdr:from>
    <xdr:to>
      <xdr:col>107</xdr:col>
      <xdr:colOff>50800</xdr:colOff>
      <xdr:row>58</xdr:row>
      <xdr:rowOff>46843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79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31710</xdr:rowOff>
    </xdr:from>
    <xdr:to>
      <xdr:col>102</xdr:col>
      <xdr:colOff>114300</xdr:colOff>
      <xdr:row>58</xdr:row>
      <xdr:rowOff>46843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5810"/>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145455</xdr:rowOff>
    </xdr:from>
    <xdr:to>
      <xdr:col>116</xdr:col>
      <xdr:colOff>114300</xdr:colOff>
      <xdr:row>58</xdr:row>
      <xdr:rowOff>75605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60382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150622</xdr:rowOff>
    </xdr:from>
    <xdr:to>
      <xdr:col>112</xdr:col>
      <xdr:colOff>38100</xdr:colOff>
      <xdr:row>58</xdr:row>
      <xdr:rowOff>80772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156063</xdr:rowOff>
    </xdr:from>
    <xdr:to>
      <xdr:col>107</xdr:col>
      <xdr:colOff>101600</xdr:colOff>
      <xdr:row>58</xdr:row>
      <xdr:rowOff>86213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77340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167493</xdr:rowOff>
    </xdr:from>
    <xdr:to>
      <xdr:col>102</xdr:col>
      <xdr:colOff>165100</xdr:colOff>
      <xdr:row>58</xdr:row>
      <xdr:rowOff>97643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88770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152360</xdr:rowOff>
    </xdr:from>
    <xdr:to>
      <xdr:col>98</xdr:col>
      <xdr:colOff>38100</xdr:colOff>
      <xdr:row>58</xdr:row>
      <xdr:rowOff>82510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73637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112916</xdr:rowOff>
    </xdr:from>
    <xdr:to>
      <xdr:col>116</xdr:col>
      <xdr:colOff>63500</xdr:colOff>
      <xdr:row>75</xdr:row>
      <xdr:rowOff>159283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71666"/>
          <a:ext cx="8382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159283</xdr:rowOff>
    </xdr:from>
    <xdr:to>
      <xdr:col>111</xdr:col>
      <xdr:colOff>177800</xdr:colOff>
      <xdr:row>76</xdr:row>
      <xdr:rowOff>71386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1803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71386</xdr:rowOff>
    </xdr:from>
    <xdr:to>
      <xdr:col>107</xdr:col>
      <xdr:colOff>50800</xdr:colOff>
      <xdr:row>76</xdr:row>
      <xdr:rowOff>101943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01586"/>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101943</xdr:rowOff>
    </xdr:from>
    <xdr:to>
      <xdr:col>102</xdr:col>
      <xdr:colOff>114300</xdr:colOff>
      <xdr:row>77</xdr:row>
      <xdr:rowOff>18199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32143"/>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62116</xdr:rowOff>
    </xdr:from>
    <xdr:to>
      <xdr:col>116</xdr:col>
      <xdr:colOff>114300</xdr:colOff>
      <xdr:row>75</xdr:row>
      <xdr:rowOff>163716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40543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108483</xdr:rowOff>
    </xdr:from>
    <xdr:to>
      <xdr:col>112</xdr:col>
      <xdr:colOff>38100</xdr:colOff>
      <xdr:row>76</xdr:row>
      <xdr:rowOff>38633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29760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5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20586</xdr:rowOff>
    </xdr:from>
    <xdr:to>
      <xdr:col>107</xdr:col>
      <xdr:colOff>101600</xdr:colOff>
      <xdr:row>76</xdr:row>
      <xdr:rowOff>122186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113313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51143</xdr:rowOff>
    </xdr:from>
    <xdr:to>
      <xdr:col>102</xdr:col>
      <xdr:colOff>165100</xdr:colOff>
      <xdr:row>76</xdr:row>
      <xdr:rowOff>152743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143870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138849</xdr:rowOff>
    </xdr:from>
    <xdr:to>
      <xdr:col>98</xdr:col>
      <xdr:colOff>38100</xdr:colOff>
      <xdr:row>77</xdr:row>
      <xdr:rowOff>68999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60126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歳出決算総額は、住民一人当たり</a:t>
          </a:r>
          <a:r>
            <a:rPr kumimoji="1" lang="en-US" altLang="ja-JP" sz="1150">
              <a:latin typeface="ＭＳ Ｐゴシック" panose="020B0600070205080204" pitchFamily="50" charset="-128"/>
              <a:ea typeface="ＭＳ Ｐゴシック" panose="020B0600070205080204" pitchFamily="50" charset="-128"/>
            </a:rPr>
            <a:t>614,081</a:t>
          </a:r>
          <a:r>
            <a:rPr kumimoji="1" lang="ja-JP" altLang="en-US" sz="1150">
              <a:latin typeface="ＭＳ Ｐゴシック" panose="020B0600070205080204" pitchFamily="50" charset="-128"/>
              <a:ea typeface="ＭＳ Ｐゴシック" panose="020B0600070205080204" pitchFamily="50" charset="-128"/>
            </a:rPr>
            <a:t>円となっている。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主な構成項目である扶助費は、住民税非課税世帯等に対する臨時特別給付金事業等に係る経費が増となっていることから、前年度比</a:t>
          </a:r>
          <a:r>
            <a:rPr kumimoji="1" lang="en-US" altLang="ja-JP" sz="1150">
              <a:latin typeface="ＭＳ Ｐゴシック" panose="020B0600070205080204" pitchFamily="50" charset="-128"/>
              <a:ea typeface="ＭＳ Ｐゴシック" panose="020B0600070205080204" pitchFamily="50" charset="-128"/>
            </a:rPr>
            <a:t>10.2</a:t>
          </a:r>
          <a:r>
            <a:rPr kumimoji="1" lang="ja-JP" altLang="en-US" sz="1150">
              <a:latin typeface="ＭＳ Ｐゴシック" panose="020B0600070205080204" pitchFamily="50" charset="-128"/>
              <a:ea typeface="ＭＳ Ｐゴシック" panose="020B0600070205080204" pitchFamily="50" charset="-128"/>
            </a:rPr>
            <a:t>％増の住民一人当たり</a:t>
          </a:r>
          <a:r>
            <a:rPr kumimoji="1" lang="en-US" altLang="ja-JP" sz="1150">
              <a:latin typeface="ＭＳ Ｐゴシック" panose="020B0600070205080204" pitchFamily="50" charset="-128"/>
              <a:ea typeface="ＭＳ Ｐゴシック" panose="020B0600070205080204" pitchFamily="50" charset="-128"/>
            </a:rPr>
            <a:t>158,449</a:t>
          </a:r>
          <a:r>
            <a:rPr kumimoji="1" lang="ja-JP" altLang="en-US" sz="1150">
              <a:latin typeface="ＭＳ Ｐゴシック" panose="020B0600070205080204" pitchFamily="50" charset="-128"/>
              <a:ea typeface="ＭＳ Ｐゴシック" panose="020B0600070205080204" pitchFamily="50" charset="-128"/>
            </a:rPr>
            <a:t>円となっている。障害児自立支援給付事業、障害児通所等給付事業に係る経経常経費も増額となっており、依然として、全国、類似団体及び県のいずれの平均を上回っている。今後も子育て支援施策等の実施に伴い扶助費の増加が見込まれることから、資格審査等の適正化や事業の精査を図り、費用の抑制に努め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また、補助費等は住民一人当たり</a:t>
          </a:r>
          <a:r>
            <a:rPr kumimoji="1" lang="en-US" altLang="ja-JP" sz="1150">
              <a:latin typeface="ＭＳ Ｐゴシック" panose="020B0600070205080204" pitchFamily="50" charset="-128"/>
              <a:ea typeface="ＭＳ Ｐゴシック" panose="020B0600070205080204" pitchFamily="50" charset="-128"/>
            </a:rPr>
            <a:t>119,470</a:t>
          </a:r>
          <a:r>
            <a:rPr kumimoji="1" lang="ja-JP" altLang="en-US" sz="1150">
              <a:latin typeface="ＭＳ Ｐゴシック" panose="020B0600070205080204" pitchFamily="50" charset="-128"/>
              <a:ea typeface="ＭＳ Ｐゴシック" panose="020B0600070205080204" pitchFamily="50" charset="-128"/>
            </a:rPr>
            <a:t>円となっており、前年度比約</a:t>
          </a:r>
          <a:r>
            <a:rPr kumimoji="1" lang="en-US" altLang="ja-JP" sz="1150">
              <a:latin typeface="ＭＳ Ｐゴシック" panose="020B0600070205080204" pitchFamily="50" charset="-128"/>
              <a:ea typeface="ＭＳ Ｐゴシック" panose="020B0600070205080204" pitchFamily="50" charset="-128"/>
            </a:rPr>
            <a:t>9.5</a:t>
          </a:r>
          <a:r>
            <a:rPr kumimoji="1" lang="ja-JP" altLang="en-US" sz="1150">
              <a:latin typeface="ＭＳ Ｐゴシック" panose="020B0600070205080204" pitchFamily="50" charset="-128"/>
              <a:ea typeface="ＭＳ Ｐゴシック" panose="020B0600070205080204" pitchFamily="50" charset="-128"/>
            </a:rPr>
            <a:t>％増となっている。これは、病院事業会計繰出金及び十和田地域広域事務組合負担金の増加が要因となっている。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150">
              <a:latin typeface="ＭＳ Ｐゴシック" panose="020B0600070205080204" pitchFamily="50" charset="-128"/>
              <a:ea typeface="ＭＳ Ｐゴシック" panose="020B0600070205080204" pitchFamily="50" charset="-128"/>
            </a:rPr>
            <a:t>68,868</a:t>
          </a:r>
          <a:r>
            <a:rPr kumimoji="1" lang="ja-JP" altLang="en-US" sz="1150">
              <a:latin typeface="ＭＳ Ｐゴシック" panose="020B0600070205080204" pitchFamily="50" charset="-128"/>
              <a:ea typeface="ＭＳ Ｐゴシック" panose="020B0600070205080204" pitchFamily="50" charset="-128"/>
            </a:rPr>
            <a:t>円となっており、前年度比約</a:t>
          </a:r>
          <a:r>
            <a:rPr kumimoji="1" lang="en-US" altLang="ja-JP" sz="1150">
              <a:latin typeface="ＭＳ Ｐゴシック" panose="020B0600070205080204" pitchFamily="50" charset="-128"/>
              <a:ea typeface="ＭＳ Ｐゴシック" panose="020B0600070205080204" pitchFamily="50" charset="-128"/>
            </a:rPr>
            <a:t>38.1</a:t>
          </a:r>
          <a:r>
            <a:rPr kumimoji="1" lang="ja-JP" altLang="en-US" sz="1150">
              <a:latin typeface="ＭＳ Ｐゴシック" panose="020B0600070205080204" pitchFamily="50" charset="-128"/>
              <a:ea typeface="ＭＳ Ｐゴシック" panose="020B0600070205080204" pitchFamily="50" charset="-128"/>
            </a:rPr>
            <a:t>％減となっている。これは、補助・単独事業ともに大規模建設等事業費に係る経費の大幅な減少による。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58,328
57,901
725.65
37,384,312
35,818,143
1,480,802
18,522,841
32,968,989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164846</xdr:rowOff>
    </xdr:from>
    <xdr:to>
      <xdr:col>24</xdr:col>
      <xdr:colOff>63500</xdr:colOff>
      <xdr:row>35</xdr:row>
      <xdr:rowOff>84836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414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558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105029</xdr:rowOff>
    </xdr:from>
    <xdr:to>
      <xdr:col>15</xdr:col>
      <xdr:colOff>50800</xdr:colOff>
      <xdr:row>35</xdr:row>
      <xdr:rowOff>143129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57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653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114046</xdr:rowOff>
    </xdr:from>
    <xdr:to>
      <xdr:col>24</xdr:col>
      <xdr:colOff>114300</xdr:colOff>
      <xdr:row>35</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54229</xdr:rowOff>
    </xdr:from>
    <xdr:to>
      <xdr:col>15</xdr:col>
      <xdr:colOff>101600</xdr:colOff>
      <xdr:row>35</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92329</xdr:rowOff>
    </xdr:from>
    <xdr:to>
      <xdr:col>10</xdr:col>
      <xdr:colOff>165100</xdr:colOff>
      <xdr:row>36</xdr:row>
      <xdr:rowOff>22479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14986</xdr:rowOff>
    </xdr:from>
    <xdr:to>
      <xdr:col>6</xdr:col>
      <xdr:colOff>38100</xdr:colOff>
      <xdr:row>35</xdr:row>
      <xdr:rowOff>116586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133113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44781</xdr:rowOff>
    </xdr:from>
    <xdr:to>
      <xdr:col>24</xdr:col>
      <xdr:colOff>63500</xdr:colOff>
      <xdr:row>57</xdr:row>
      <xdr:rowOff>81562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7431"/>
          <a:ext cx="8382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81562</xdr:rowOff>
    </xdr:from>
    <xdr:to>
      <xdr:col>19</xdr:col>
      <xdr:colOff>177800</xdr:colOff>
      <xdr:row>57</xdr:row>
      <xdr:rowOff>93939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421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44570</xdr:rowOff>
    </xdr:from>
    <xdr:to>
      <xdr:col>15</xdr:col>
      <xdr:colOff>50800</xdr:colOff>
      <xdr:row>57</xdr:row>
      <xdr:rowOff>93939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02870"/>
          <a:ext cx="889000" cy="56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44570</xdr:rowOff>
    </xdr:from>
    <xdr:to>
      <xdr:col>10</xdr:col>
      <xdr:colOff>114300</xdr:colOff>
      <xdr:row>56</xdr:row>
      <xdr:rowOff>65414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02870"/>
          <a:ext cx="889000" cy="3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165431</xdr:rowOff>
    </xdr:from>
    <xdr:to>
      <xdr:col>24</xdr:col>
      <xdr:colOff>114300</xdr:colOff>
      <xdr:row>57</xdr:row>
      <xdr:rowOff>95581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80358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30762</xdr:rowOff>
    </xdr:from>
    <xdr:to>
      <xdr:col>20</xdr:col>
      <xdr:colOff>38100</xdr:colOff>
      <xdr:row>57</xdr:row>
      <xdr:rowOff>132362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123489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43139</xdr:rowOff>
    </xdr:from>
    <xdr:to>
      <xdr:col>15</xdr:col>
      <xdr:colOff>101600</xdr:colOff>
      <xdr:row>57</xdr:row>
      <xdr:rowOff>144739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135866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165220</xdr:rowOff>
    </xdr:from>
    <xdr:to>
      <xdr:col>10</xdr:col>
      <xdr:colOff>165100</xdr:colOff>
      <xdr:row>54</xdr:row>
      <xdr:rowOff>95370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86497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14614</xdr:rowOff>
    </xdr:from>
    <xdr:to>
      <xdr:col>6</xdr:col>
      <xdr:colOff>38100</xdr:colOff>
      <xdr:row>56</xdr:row>
      <xdr:rowOff>116214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132741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105835</xdr:rowOff>
    </xdr:from>
    <xdr:to>
      <xdr:col>24</xdr:col>
      <xdr:colOff>63500</xdr:colOff>
      <xdr:row>75</xdr:row>
      <xdr:rowOff>30168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1685"/>
          <a:ext cx="8382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150999</xdr:rowOff>
    </xdr:from>
    <xdr:to>
      <xdr:col>19</xdr:col>
      <xdr:colOff>177800</xdr:colOff>
      <xdr:row>75</xdr:row>
      <xdr:rowOff>30168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668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150999</xdr:rowOff>
    </xdr:from>
    <xdr:to>
      <xdr:col>15</xdr:col>
      <xdr:colOff>50800</xdr:colOff>
      <xdr:row>76</xdr:row>
      <xdr:rowOff>91301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66849"/>
          <a:ext cx="889000" cy="4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91301</xdr:rowOff>
    </xdr:from>
    <xdr:to>
      <xdr:col>10</xdr:col>
      <xdr:colOff>114300</xdr:colOff>
      <xdr:row>77</xdr:row>
      <xdr:rowOff>31181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1501"/>
          <a:ext cx="889000" cy="1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55035</xdr:rowOff>
    </xdr:from>
    <xdr:to>
      <xdr:col>24</xdr:col>
      <xdr:colOff>114300</xdr:colOff>
      <xdr:row>73</xdr:row>
      <xdr:rowOff>156635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77912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150818</xdr:rowOff>
    </xdr:from>
    <xdr:to>
      <xdr:col>20</xdr:col>
      <xdr:colOff>38100</xdr:colOff>
      <xdr:row>75</xdr:row>
      <xdr:rowOff>80968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100199</xdr:rowOff>
    </xdr:from>
    <xdr:to>
      <xdr:col>15</xdr:col>
      <xdr:colOff>101600</xdr:colOff>
      <xdr:row>74</xdr:row>
      <xdr:rowOff>30349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46876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40501</xdr:rowOff>
    </xdr:from>
    <xdr:to>
      <xdr:col>10</xdr:col>
      <xdr:colOff>165100</xdr:colOff>
      <xdr:row>76</xdr:row>
      <xdr:rowOff>142101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151831</xdr:rowOff>
    </xdr:from>
    <xdr:to>
      <xdr:col>6</xdr:col>
      <xdr:colOff>38100</xdr:colOff>
      <xdr:row>77</xdr:row>
      <xdr:rowOff>81981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77882</xdr:rowOff>
    </xdr:from>
    <xdr:to>
      <xdr:col>24</xdr:col>
      <xdr:colOff>63500</xdr:colOff>
      <xdr:row>95</xdr:row>
      <xdr:rowOff>45822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94182"/>
          <a:ext cx="838200" cy="1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155397</xdr:rowOff>
    </xdr:from>
    <xdr:to>
      <xdr:col>19</xdr:col>
      <xdr:colOff>177800</xdr:colOff>
      <xdr:row>95</xdr:row>
      <xdr:rowOff>45822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100247"/>
          <a:ext cx="8890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155397</xdr:rowOff>
    </xdr:from>
    <xdr:to>
      <xdr:col>15</xdr:col>
      <xdr:colOff>50800</xdr:colOff>
      <xdr:row>95</xdr:row>
      <xdr:rowOff>146883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00247"/>
          <a:ext cx="889000" cy="3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146883</xdr:rowOff>
    </xdr:from>
    <xdr:to>
      <xdr:col>10</xdr:col>
      <xdr:colOff>114300</xdr:colOff>
      <xdr:row>96</xdr:row>
      <xdr:rowOff>2445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3463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27082</xdr:rowOff>
    </xdr:from>
    <xdr:to>
      <xdr:col>24</xdr:col>
      <xdr:colOff>114300</xdr:colOff>
      <xdr:row>94</xdr:row>
      <xdr:rowOff>128682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49959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166472</xdr:rowOff>
    </xdr:from>
    <xdr:to>
      <xdr:col>20</xdr:col>
      <xdr:colOff>38100</xdr:colOff>
      <xdr:row>95</xdr:row>
      <xdr:rowOff>96622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113149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104597</xdr:rowOff>
    </xdr:from>
    <xdr:to>
      <xdr:col>15</xdr:col>
      <xdr:colOff>101600</xdr:colOff>
      <xdr:row>94</xdr:row>
      <xdr:rowOff>34747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51274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96083</xdr:rowOff>
    </xdr:from>
    <xdr:to>
      <xdr:col>10</xdr:col>
      <xdr:colOff>165100</xdr:colOff>
      <xdr:row>96</xdr:row>
      <xdr:rowOff>26233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42760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123095</xdr:rowOff>
    </xdr:from>
    <xdr:to>
      <xdr:col>6</xdr:col>
      <xdr:colOff>38100</xdr:colOff>
      <xdr:row>96</xdr:row>
      <xdr:rowOff>53245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151892</xdr:rowOff>
    </xdr:from>
    <xdr:to>
      <xdr:col>55</xdr:col>
      <xdr:colOff>0</xdr:colOff>
      <xdr:row>37</xdr:row>
      <xdr:rowOff>165608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55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165608</xdr:rowOff>
    </xdr:from>
    <xdr:to>
      <xdr:col>50</xdr:col>
      <xdr:colOff>114300</xdr:colOff>
      <xdr:row>38</xdr:row>
      <xdr:rowOff>26924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925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26924</xdr:rowOff>
    </xdr:from>
    <xdr:to>
      <xdr:col>45</xdr:col>
      <xdr:colOff>177800</xdr:colOff>
      <xdr:row>38</xdr:row>
      <xdr:rowOff>38354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420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165227</xdr:rowOff>
    </xdr:from>
    <xdr:to>
      <xdr:col>41</xdr:col>
      <xdr:colOff>50800</xdr:colOff>
      <xdr:row>38</xdr:row>
      <xdr:rowOff>38354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0887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101092</xdr:rowOff>
    </xdr:from>
    <xdr:to>
      <xdr:col>55</xdr:col>
      <xdr:colOff>50800</xdr:colOff>
      <xdr:row>38</xdr:row>
      <xdr:rowOff>31242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79519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114808</xdr:rowOff>
    </xdr:from>
    <xdr:to>
      <xdr:col>50</xdr:col>
      <xdr:colOff>165100</xdr:colOff>
      <xdr:row>38</xdr:row>
      <xdr:rowOff>44958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36085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147574</xdr:rowOff>
    </xdr:from>
    <xdr:to>
      <xdr:col>46</xdr:col>
      <xdr:colOff>38100</xdr:colOff>
      <xdr:row>38</xdr:row>
      <xdr:rowOff>77724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68851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159004</xdr:rowOff>
    </xdr:from>
    <xdr:to>
      <xdr:col>41</xdr:col>
      <xdr:colOff>101600</xdr:colOff>
      <xdr:row>38</xdr:row>
      <xdr:rowOff>89154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80281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114427</xdr:rowOff>
    </xdr:from>
    <xdr:to>
      <xdr:col>36</xdr:col>
      <xdr:colOff>165100</xdr:colOff>
      <xdr:row>38</xdr:row>
      <xdr:rowOff>44577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35704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162579</xdr:rowOff>
    </xdr:from>
    <xdr:to>
      <xdr:col>55</xdr:col>
      <xdr:colOff>0</xdr:colOff>
      <xdr:row>55</xdr:row>
      <xdr:rowOff>77978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49429"/>
          <a:ext cx="838200" cy="2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162579</xdr:rowOff>
    </xdr:from>
    <xdr:to>
      <xdr:col>50</xdr:col>
      <xdr:colOff>114300</xdr:colOff>
      <xdr:row>56</xdr:row>
      <xdr:rowOff>127546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49429"/>
          <a:ext cx="889000" cy="47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83255</xdr:rowOff>
    </xdr:from>
    <xdr:to>
      <xdr:col>45</xdr:col>
      <xdr:colOff>177800</xdr:colOff>
      <xdr:row>56</xdr:row>
      <xdr:rowOff>127546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84455"/>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83255</xdr:rowOff>
    </xdr:from>
    <xdr:to>
      <xdr:col>41</xdr:col>
      <xdr:colOff>50800</xdr:colOff>
      <xdr:row>57</xdr:row>
      <xdr:rowOff>19838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84455"/>
          <a:ext cx="8890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27178</xdr:rowOff>
    </xdr:from>
    <xdr:to>
      <xdr:col>55</xdr:col>
      <xdr:colOff>50800</xdr:colOff>
      <xdr:row>55</xdr:row>
      <xdr:rowOff>128778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50055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111779</xdr:rowOff>
    </xdr:from>
    <xdr:to>
      <xdr:col>50</xdr:col>
      <xdr:colOff>165100</xdr:colOff>
      <xdr:row>54</xdr:row>
      <xdr:rowOff>41929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58456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76746</xdr:rowOff>
    </xdr:from>
    <xdr:to>
      <xdr:col>46</xdr:col>
      <xdr:colOff>38100</xdr:colOff>
      <xdr:row>57</xdr:row>
      <xdr:rowOff>6896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169473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32455</xdr:rowOff>
    </xdr:from>
    <xdr:to>
      <xdr:col>41</xdr:col>
      <xdr:colOff>101600</xdr:colOff>
      <xdr:row>56</xdr:row>
      <xdr:rowOff>134055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140488</xdr:rowOff>
    </xdr:from>
    <xdr:to>
      <xdr:col>36</xdr:col>
      <xdr:colOff>165100</xdr:colOff>
      <xdr:row>57</xdr:row>
      <xdr:rowOff>70638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18804</xdr:rowOff>
    </xdr:from>
    <xdr:to>
      <xdr:col>55</xdr:col>
      <xdr:colOff>0</xdr:colOff>
      <xdr:row>74</xdr:row>
      <xdr:rowOff>54661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363204"/>
          <a:ext cx="838200" cy="3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9758</xdr:rowOff>
    </xdr:from>
    <xdr:to>
      <xdr:col>50</xdr:col>
      <xdr:colOff>114300</xdr:colOff>
      <xdr:row>72</xdr:row>
      <xdr:rowOff>18804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35415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9758</xdr:rowOff>
    </xdr:from>
    <xdr:to>
      <xdr:col>45</xdr:col>
      <xdr:colOff>177800</xdr:colOff>
      <xdr:row>74</xdr:row>
      <xdr:rowOff>98911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354158"/>
          <a:ext cx="889000" cy="4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98911</xdr:rowOff>
    </xdr:from>
    <xdr:to>
      <xdr:col>41</xdr:col>
      <xdr:colOff>50800</xdr:colOff>
      <xdr:row>75</xdr:row>
      <xdr:rowOff>127519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786211"/>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3861</xdr:rowOff>
    </xdr:from>
    <xdr:to>
      <xdr:col>55</xdr:col>
      <xdr:colOff>50800</xdr:colOff>
      <xdr:row>74</xdr:row>
      <xdr:rowOff>105461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26738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139454</xdr:rowOff>
    </xdr:from>
    <xdr:to>
      <xdr:col>50</xdr:col>
      <xdr:colOff>165100</xdr:colOff>
      <xdr:row>72</xdr:row>
      <xdr:rowOff>69604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86131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0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130408</xdr:rowOff>
    </xdr:from>
    <xdr:to>
      <xdr:col>46</xdr:col>
      <xdr:colOff>38100</xdr:colOff>
      <xdr:row>72</xdr:row>
      <xdr:rowOff>60558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3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77085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0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48111</xdr:rowOff>
    </xdr:from>
    <xdr:to>
      <xdr:col>41</xdr:col>
      <xdr:colOff>101600</xdr:colOff>
      <xdr:row>74</xdr:row>
      <xdr:rowOff>149711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166238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76719</xdr:rowOff>
    </xdr:from>
    <xdr:to>
      <xdr:col>36</xdr:col>
      <xdr:colOff>165100</xdr:colOff>
      <xdr:row>76</xdr:row>
      <xdr:rowOff>6868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35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23396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115697</xdr:rowOff>
    </xdr:from>
    <xdr:to>
      <xdr:col>55</xdr:col>
      <xdr:colOff>0</xdr:colOff>
      <xdr:row>95</xdr:row>
      <xdr:rowOff>128860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03447"/>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115697</xdr:rowOff>
    </xdr:from>
    <xdr:to>
      <xdr:col>50</xdr:col>
      <xdr:colOff>114300</xdr:colOff>
      <xdr:row>96</xdr:row>
      <xdr:rowOff>37306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03447"/>
          <a:ext cx="889000" cy="9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37306</xdr:rowOff>
    </xdr:from>
    <xdr:to>
      <xdr:col>45</xdr:col>
      <xdr:colOff>177800</xdr:colOff>
      <xdr:row>96</xdr:row>
      <xdr:rowOff>70034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96506"/>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70034</xdr:rowOff>
    </xdr:from>
    <xdr:to>
      <xdr:col>41</xdr:col>
      <xdr:colOff>50800</xdr:colOff>
      <xdr:row>96</xdr:row>
      <xdr:rowOff>158350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9234"/>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78060</xdr:rowOff>
    </xdr:from>
    <xdr:to>
      <xdr:col>55</xdr:col>
      <xdr:colOff>50800</xdr:colOff>
      <xdr:row>96</xdr:row>
      <xdr:rowOff>8210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56487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64897</xdr:rowOff>
    </xdr:from>
    <xdr:to>
      <xdr:col>50</xdr:col>
      <xdr:colOff>165100</xdr:colOff>
      <xdr:row>95</xdr:row>
      <xdr:rowOff>166497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157624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157956</xdr:rowOff>
    </xdr:from>
    <xdr:to>
      <xdr:col>46</xdr:col>
      <xdr:colOff>38100</xdr:colOff>
      <xdr:row>96</xdr:row>
      <xdr:rowOff>88106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79233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19234</xdr:rowOff>
    </xdr:from>
    <xdr:to>
      <xdr:col>41</xdr:col>
      <xdr:colOff>101600</xdr:colOff>
      <xdr:row>96</xdr:row>
      <xdr:rowOff>120834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107550</xdr:rowOff>
    </xdr:from>
    <xdr:to>
      <xdr:col>36</xdr:col>
      <xdr:colOff>165100</xdr:colOff>
      <xdr:row>97</xdr:row>
      <xdr:rowOff>37700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28827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54737</xdr:rowOff>
    </xdr:from>
    <xdr:to>
      <xdr:col>85</xdr:col>
      <xdr:colOff>127000</xdr:colOff>
      <xdr:row>35</xdr:row>
      <xdr:rowOff>112878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55487"/>
          <a:ext cx="8382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112878</xdr:rowOff>
    </xdr:from>
    <xdr:to>
      <xdr:col>81</xdr:col>
      <xdr:colOff>50800</xdr:colOff>
      <xdr:row>36</xdr:row>
      <xdr:rowOff>28105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13628"/>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32868</xdr:rowOff>
    </xdr:from>
    <xdr:to>
      <xdr:col>76</xdr:col>
      <xdr:colOff>114300</xdr:colOff>
      <xdr:row>36</xdr:row>
      <xdr:rowOff>28105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19268"/>
          <a:ext cx="889000" cy="68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32868</xdr:rowOff>
    </xdr:from>
    <xdr:to>
      <xdr:col>71</xdr:col>
      <xdr:colOff>177800</xdr:colOff>
      <xdr:row>36</xdr:row>
      <xdr:rowOff>23800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19268"/>
          <a:ext cx="889000" cy="6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3937</xdr:rowOff>
    </xdr:from>
    <xdr:to>
      <xdr:col>85</xdr:col>
      <xdr:colOff>177800</xdr:colOff>
      <xdr:row>35</xdr:row>
      <xdr:rowOff>105537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26814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62078</xdr:rowOff>
    </xdr:from>
    <xdr:to>
      <xdr:col>81</xdr:col>
      <xdr:colOff>101600</xdr:colOff>
      <xdr:row>35</xdr:row>
      <xdr:rowOff>163678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148755</xdr:rowOff>
    </xdr:from>
    <xdr:to>
      <xdr:col>76</xdr:col>
      <xdr:colOff>165100</xdr:colOff>
      <xdr:row>36</xdr:row>
      <xdr:rowOff>78905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95432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153518</xdr:rowOff>
    </xdr:from>
    <xdr:to>
      <xdr:col>72</xdr:col>
      <xdr:colOff>38100</xdr:colOff>
      <xdr:row>32</xdr:row>
      <xdr:rowOff>83668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4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100195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2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144450</xdr:rowOff>
    </xdr:from>
    <xdr:to>
      <xdr:col>67</xdr:col>
      <xdr:colOff>101600</xdr:colOff>
      <xdr:row>36</xdr:row>
      <xdr:rowOff>74600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91127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66415</xdr:rowOff>
    </xdr:from>
    <xdr:to>
      <xdr:col>85</xdr:col>
      <xdr:colOff>127000</xdr:colOff>
      <xdr:row>56</xdr:row>
      <xdr:rowOff>134995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24715"/>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66415</xdr:rowOff>
    </xdr:from>
    <xdr:to>
      <xdr:col>81</xdr:col>
      <xdr:colOff>50800</xdr:colOff>
      <xdr:row>55</xdr:row>
      <xdr:rowOff>120688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24715"/>
          <a:ext cx="889000" cy="2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40030</xdr:rowOff>
    </xdr:from>
    <xdr:to>
      <xdr:col>76</xdr:col>
      <xdr:colOff>114300</xdr:colOff>
      <xdr:row>55</xdr:row>
      <xdr:rowOff>120688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783980"/>
          <a:ext cx="8890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40030</xdr:rowOff>
    </xdr:from>
    <xdr:to>
      <xdr:col>71</xdr:col>
      <xdr:colOff>177800</xdr:colOff>
      <xdr:row>55</xdr:row>
      <xdr:rowOff>127279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783980"/>
          <a:ext cx="889000" cy="7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84195</xdr:rowOff>
    </xdr:from>
    <xdr:to>
      <xdr:col>85</xdr:col>
      <xdr:colOff>177800</xdr:colOff>
      <xdr:row>57</xdr:row>
      <xdr:rowOff>14345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62622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15615</xdr:rowOff>
    </xdr:from>
    <xdr:to>
      <xdr:col>81</xdr:col>
      <xdr:colOff>101600</xdr:colOff>
      <xdr:row>54</xdr:row>
      <xdr:rowOff>117215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133742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69888</xdr:rowOff>
    </xdr:from>
    <xdr:to>
      <xdr:col>76</xdr:col>
      <xdr:colOff>165100</xdr:colOff>
      <xdr:row>56</xdr:row>
      <xdr:rowOff>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160680</xdr:rowOff>
    </xdr:from>
    <xdr:to>
      <xdr:col>72</xdr:col>
      <xdr:colOff>38100</xdr:colOff>
      <xdr:row>51</xdr:row>
      <xdr:rowOff>90830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7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107357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5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76479</xdr:rowOff>
    </xdr:from>
    <xdr:to>
      <xdr:col>67</xdr:col>
      <xdr:colOff>101600</xdr:colOff>
      <xdr:row>56</xdr:row>
      <xdr:rowOff>6629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23156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28753</xdr:rowOff>
    </xdr:from>
    <xdr:to>
      <xdr:col>85</xdr:col>
      <xdr:colOff>127000</xdr:colOff>
      <xdr:row>79</xdr:row>
      <xdr:rowOff>4293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01853"/>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4293</xdr:rowOff>
    </xdr:from>
    <xdr:to>
      <xdr:col>81</xdr:col>
      <xdr:colOff>50800</xdr:colOff>
      <xdr:row>79</xdr:row>
      <xdr:rowOff>44374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4884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32677</xdr:rowOff>
    </xdr:from>
    <xdr:to>
      <xdr:col>76</xdr:col>
      <xdr:colOff>114300</xdr:colOff>
      <xdr:row>79</xdr:row>
      <xdr:rowOff>44374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7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32677</xdr:rowOff>
    </xdr:from>
    <xdr:to>
      <xdr:col>71</xdr:col>
      <xdr:colOff>177800</xdr:colOff>
      <xdr:row>79</xdr:row>
      <xdr:rowOff>36068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7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149403</xdr:rowOff>
    </xdr:from>
    <xdr:to>
      <xdr:col>85</xdr:col>
      <xdr:colOff>177800</xdr:colOff>
      <xdr:row>78</xdr:row>
      <xdr:rowOff>79553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124943</xdr:rowOff>
    </xdr:from>
    <xdr:to>
      <xdr:col>81</xdr:col>
      <xdr:colOff>101600</xdr:colOff>
      <xdr:row>79</xdr:row>
      <xdr:rowOff>55093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46220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153327</xdr:rowOff>
    </xdr:from>
    <xdr:to>
      <xdr:col>72</xdr:col>
      <xdr:colOff>38100</xdr:colOff>
      <xdr:row>79</xdr:row>
      <xdr:rowOff>83477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74604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156718</xdr:rowOff>
    </xdr:from>
    <xdr:to>
      <xdr:col>67</xdr:col>
      <xdr:colOff>101600</xdr:colOff>
      <xdr:row>79</xdr:row>
      <xdr:rowOff>86868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77995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86877</xdr:rowOff>
    </xdr:from>
    <xdr:to>
      <xdr:col>85</xdr:col>
      <xdr:colOff>127000</xdr:colOff>
      <xdr:row>96</xdr:row>
      <xdr:rowOff>130784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46077"/>
          <a:ext cx="8382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130784</xdr:rowOff>
    </xdr:from>
    <xdr:to>
      <xdr:col>81</xdr:col>
      <xdr:colOff>50800</xdr:colOff>
      <xdr:row>97</xdr:row>
      <xdr:rowOff>25515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89984"/>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25515</xdr:rowOff>
    </xdr:from>
    <xdr:to>
      <xdr:col>76</xdr:col>
      <xdr:colOff>114300</xdr:colOff>
      <xdr:row>97</xdr:row>
      <xdr:rowOff>34789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56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12745</xdr:rowOff>
    </xdr:from>
    <xdr:to>
      <xdr:col>71</xdr:col>
      <xdr:colOff>177800</xdr:colOff>
      <xdr:row>97</xdr:row>
      <xdr:rowOff>34789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43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36077</xdr:rowOff>
    </xdr:from>
    <xdr:to>
      <xdr:col>85</xdr:col>
      <xdr:colOff>177800</xdr:colOff>
      <xdr:row>96</xdr:row>
      <xdr:rowOff>137677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14504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79984</xdr:rowOff>
    </xdr:from>
    <xdr:to>
      <xdr:col>81</xdr:col>
      <xdr:colOff>101600</xdr:colOff>
      <xdr:row>97</xdr:row>
      <xdr:rowOff>10134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146165</xdr:rowOff>
    </xdr:from>
    <xdr:to>
      <xdr:col>76</xdr:col>
      <xdr:colOff>165100</xdr:colOff>
      <xdr:row>97</xdr:row>
      <xdr:rowOff>76315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67442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155439</xdr:rowOff>
    </xdr:from>
    <xdr:to>
      <xdr:col>72</xdr:col>
      <xdr:colOff>38100</xdr:colOff>
      <xdr:row>97</xdr:row>
      <xdr:rowOff>85589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76716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133395</xdr:rowOff>
    </xdr:from>
    <xdr:to>
      <xdr:col>67</xdr:col>
      <xdr:colOff>101600</xdr:colOff>
      <xdr:row>97</xdr:row>
      <xdr:rowOff>63545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54672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■前年度に比べて大きく減少した項目</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・商工費：前年度比約</a:t>
          </a:r>
          <a:r>
            <a:rPr kumimoji="1" lang="en-US" altLang="ja-JP" sz="1150">
              <a:latin typeface="ＭＳ Ｐゴシック" panose="020B0600070205080204" pitchFamily="50" charset="-128"/>
              <a:ea typeface="ＭＳ Ｐゴシック" panose="020B0600070205080204" pitchFamily="50" charset="-128"/>
            </a:rPr>
            <a:t>29.6</a:t>
          </a:r>
          <a:r>
            <a:rPr kumimoji="1" lang="ja-JP" altLang="en-US" sz="1150">
              <a:latin typeface="ＭＳ Ｐゴシック" panose="020B0600070205080204" pitchFamily="50" charset="-128"/>
              <a:ea typeface="ＭＳ Ｐゴシック" panose="020B0600070205080204" pitchFamily="50" charset="-128"/>
            </a:rPr>
            <a:t>％減の住民一人当たり</a:t>
          </a:r>
          <a:r>
            <a:rPr kumimoji="1" lang="en-US" altLang="ja-JP" sz="1150">
              <a:latin typeface="ＭＳ Ｐゴシック" panose="020B0600070205080204" pitchFamily="50" charset="-128"/>
              <a:ea typeface="ＭＳ Ｐゴシック" panose="020B0600070205080204" pitchFamily="50" charset="-128"/>
            </a:rPr>
            <a:t>27,604</a:t>
          </a:r>
          <a:r>
            <a:rPr kumimoji="1" lang="ja-JP" altLang="en-US" sz="1150">
              <a:latin typeface="ＭＳ Ｐゴシック" panose="020B0600070205080204" pitchFamily="50" charset="-128"/>
              <a:ea typeface="ＭＳ Ｐゴシック" panose="020B0600070205080204" pitchFamily="50" charset="-128"/>
            </a:rPr>
            <a:t>円となっている。地域交流センター整備事業費の皆減等による。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・農林水産業費：前年度比約</a:t>
          </a:r>
          <a:r>
            <a:rPr kumimoji="1" lang="en-US" altLang="ja-JP" sz="1150">
              <a:latin typeface="ＭＳ Ｐゴシック" panose="020B0600070205080204" pitchFamily="50" charset="-128"/>
              <a:ea typeface="ＭＳ Ｐゴシック" panose="020B0600070205080204" pitchFamily="50" charset="-128"/>
            </a:rPr>
            <a:t>28.4</a:t>
          </a:r>
          <a:r>
            <a:rPr kumimoji="1" lang="ja-JP" altLang="en-US" sz="1150">
              <a:latin typeface="ＭＳ Ｐゴシック" panose="020B0600070205080204" pitchFamily="50" charset="-128"/>
              <a:ea typeface="ＭＳ Ｐゴシック" panose="020B0600070205080204" pitchFamily="50" charset="-128"/>
            </a:rPr>
            <a:t>％減の住民一人当たり</a:t>
          </a:r>
          <a:r>
            <a:rPr kumimoji="1" lang="en-US" altLang="ja-JP" sz="1150">
              <a:latin typeface="ＭＳ Ｐゴシック" panose="020B0600070205080204" pitchFamily="50" charset="-128"/>
              <a:ea typeface="ＭＳ Ｐゴシック" panose="020B0600070205080204" pitchFamily="50" charset="-128"/>
            </a:rPr>
            <a:t>34,240</a:t>
          </a:r>
          <a:r>
            <a:rPr kumimoji="1" lang="ja-JP" altLang="en-US" sz="1150">
              <a:latin typeface="ＭＳ Ｐゴシック" panose="020B0600070205080204" pitchFamily="50" charset="-128"/>
              <a:ea typeface="ＭＳ Ｐゴシック" panose="020B0600070205080204" pitchFamily="50" charset="-128"/>
            </a:rPr>
            <a:t>円となっている。担い手経営総合支援事業費の皆減等による。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■前年度に比べて大きく増加した項目</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・災害復旧費：前年度比約</a:t>
          </a:r>
          <a:r>
            <a:rPr kumimoji="1" lang="en-US" altLang="ja-JP" sz="1150">
              <a:latin typeface="ＭＳ Ｐゴシック" panose="020B0600070205080204" pitchFamily="50" charset="-128"/>
              <a:ea typeface="ＭＳ Ｐゴシック" panose="020B0600070205080204" pitchFamily="50" charset="-128"/>
            </a:rPr>
            <a:t>366.0</a:t>
          </a:r>
          <a:r>
            <a:rPr kumimoji="1" lang="ja-JP" altLang="en-US" sz="1150">
              <a:latin typeface="ＭＳ Ｐゴシック" panose="020B0600070205080204" pitchFamily="50" charset="-128"/>
              <a:ea typeface="ＭＳ Ｐゴシック" panose="020B0600070205080204" pitchFamily="50" charset="-128"/>
            </a:rPr>
            <a:t>％増の住民一人当たり</a:t>
          </a:r>
          <a:r>
            <a:rPr kumimoji="1" lang="en-US" altLang="ja-JP" sz="1150">
              <a:latin typeface="ＭＳ Ｐゴシック" panose="020B0600070205080204" pitchFamily="50" charset="-128"/>
              <a:ea typeface="ＭＳ Ｐゴシック" panose="020B0600070205080204" pitchFamily="50" charset="-128"/>
            </a:rPr>
            <a:t>9,824</a:t>
          </a:r>
          <a:r>
            <a:rPr kumimoji="1" lang="ja-JP" altLang="en-US" sz="1150">
              <a:latin typeface="ＭＳ Ｐゴシック" panose="020B0600070205080204" pitchFamily="50" charset="-128"/>
              <a:ea typeface="ＭＳ Ｐゴシック" panose="020B0600070205080204" pitchFamily="50" charset="-128"/>
            </a:rPr>
            <a:t>円となっている。農林水産施設及び公共土木施設災害復旧事業費の増等による。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・総務費：前年度比約</a:t>
          </a:r>
          <a:r>
            <a:rPr kumimoji="1" lang="en-US" altLang="ja-JP" sz="1150">
              <a:latin typeface="ＭＳ Ｐゴシック" panose="020B0600070205080204" pitchFamily="50" charset="-128"/>
              <a:ea typeface="ＭＳ Ｐゴシック" panose="020B0600070205080204" pitchFamily="50" charset="-128"/>
            </a:rPr>
            <a:t>16.0</a:t>
          </a:r>
          <a:r>
            <a:rPr kumimoji="1" lang="ja-JP" altLang="en-US" sz="1150">
              <a:latin typeface="ＭＳ Ｐゴシック" panose="020B0600070205080204" pitchFamily="50" charset="-128"/>
              <a:ea typeface="ＭＳ Ｐゴシック" panose="020B0600070205080204" pitchFamily="50" charset="-128"/>
            </a:rPr>
            <a:t>％増の住民一人当たり</a:t>
          </a:r>
          <a:r>
            <a:rPr kumimoji="1" lang="en-US" altLang="ja-JP" sz="1150">
              <a:latin typeface="ＭＳ Ｐゴシック" panose="020B0600070205080204" pitchFamily="50" charset="-128"/>
              <a:ea typeface="ＭＳ Ｐゴシック" panose="020B0600070205080204" pitchFamily="50" charset="-128"/>
            </a:rPr>
            <a:t>58,261</a:t>
          </a:r>
          <a:r>
            <a:rPr kumimoji="1" lang="ja-JP" altLang="en-US" sz="1150">
              <a:latin typeface="ＭＳ Ｐゴシック" panose="020B0600070205080204" pitchFamily="50" charset="-128"/>
              <a:ea typeface="ＭＳ Ｐゴシック" panose="020B0600070205080204" pitchFamily="50" charset="-128"/>
            </a:rPr>
            <a:t>円となっている。特定目的基金の積立金の増等による。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実質単年度収支は、財政調整基金を約</a:t>
          </a:r>
          <a:r>
            <a:rPr kumimoji="1" lang="en-US" altLang="ja-JP" sz="1150">
              <a:latin typeface="ＭＳ ゴシック" pitchFamily="49" charset="-128"/>
              <a:ea typeface="ＭＳ ゴシック" pitchFamily="49" charset="-128"/>
            </a:rPr>
            <a:t>16.8</a:t>
          </a:r>
          <a:r>
            <a:rPr kumimoji="1" lang="ja-JP" altLang="en-US" sz="1150">
              <a:latin typeface="ＭＳ ゴシック" pitchFamily="49" charset="-128"/>
              <a:ea typeface="ＭＳ ゴシック" pitchFamily="49" charset="-128"/>
            </a:rPr>
            <a:t>億円取り崩す一方で、積立は例年通り予算ではなく決算剰余金から積み立てていることから、引き続きマイナスである。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財政調整基金残高は、必要最低水準の取崩に努めているが、今後も事務事業の見直し等を徹底し、健全な財政運営に努める。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令和５年度は病院事業会計で赤字となっている。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これは、新型コロナウイルス感染症の５類移行に伴い、同感染症関連の補助金が大幅に減収したことにより収入が減少したこと、時間外勤務手当、患者数の増加による材料費、労務単価上昇に伴う委託料等が増加したことにより支出が増加が要因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引き続き、入院患者数の増加による収入確保や費用削減に向けた取組を推進し、赤字解消に努めていく。</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病院事業会計以外の会計では黒字であったため、連結実質赤字は発生していない。</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今後も連結ベースでの黒字を維持するよう、引き続き健全な財政運営に努める。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元利償還金等は、前年度に比べて約</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2,900</a:t>
          </a:r>
          <a:r>
            <a:rPr kumimoji="1" lang="ja-JP" altLang="en-US" sz="1150">
              <a:latin typeface="ＭＳ ゴシック" pitchFamily="49" charset="-128"/>
              <a:ea typeface="ＭＳ ゴシック" pitchFamily="49" charset="-128"/>
            </a:rPr>
            <a:t>万円増加している。主な要因は、公共施設解体事業及び大規模建設等事業に係る元利償還金、公営企業債の元利償還金に対する繰入金、組合等が起こした地方債の元利償還金に対する負担金等の増額が挙げられ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算入公債費等は、過去に借入した起債の交付税算入終了により、前年度に比べて約</a:t>
          </a:r>
          <a:r>
            <a:rPr kumimoji="1" lang="en-US" altLang="ja-JP" sz="1150">
              <a:latin typeface="ＭＳ ゴシック" pitchFamily="49" charset="-128"/>
              <a:ea typeface="ＭＳ ゴシック" pitchFamily="49" charset="-128"/>
            </a:rPr>
            <a:t>8,500</a:t>
          </a:r>
          <a:r>
            <a:rPr kumimoji="1" lang="ja-JP" altLang="en-US" sz="1150">
              <a:latin typeface="ＭＳ ゴシック" pitchFamily="49" charset="-128"/>
              <a:ea typeface="ＭＳ ゴシック" pitchFamily="49" charset="-128"/>
            </a:rPr>
            <a:t>万円減少している。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今後は、平成</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年度から順次実施している大規模建設等事業等に係る地方債の元利償還金の高止まりが見込まれるほか、組合等が実施した施設改修事業に係る地方債の元利償還金に対する負担金の増も見込まれる。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引き続き、交付税措置のある有利な地方債の活用や公共施設整備基金の活用による起債額の抑制など、公債費の抑制に努める。</a:t>
          </a:r>
          <a:endParaRPr kumimoji="1" lang="en-US" altLang="ja-JP" sz="11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将来負担額は、前年度に比べて約</a:t>
          </a:r>
          <a:r>
            <a:rPr kumimoji="1" lang="en-US" altLang="ja-JP" sz="1150">
              <a:latin typeface="ＭＳ ゴシック" pitchFamily="49" charset="-128"/>
              <a:ea typeface="ＭＳ ゴシック" pitchFamily="49" charset="-128"/>
            </a:rPr>
            <a:t>20</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3,400</a:t>
          </a:r>
          <a:r>
            <a:rPr kumimoji="1" lang="ja-JP" altLang="en-US" sz="1150">
              <a:latin typeface="ＭＳ ゴシック" pitchFamily="49" charset="-128"/>
              <a:ea typeface="ＭＳ ゴシック" pitchFamily="49" charset="-128"/>
            </a:rPr>
            <a:t>万円減少している。主な要因は、地方債の現在高の減少である。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また、充当可能財源は、前年度に比べて充当可能基金が約</a:t>
          </a:r>
          <a:r>
            <a:rPr kumimoji="1" lang="en-US" altLang="ja-JP" sz="1150">
              <a:latin typeface="ＭＳ ゴシック" pitchFamily="49" charset="-128"/>
              <a:ea typeface="ＭＳ ゴシック" pitchFamily="49" charset="-128"/>
            </a:rPr>
            <a:t>10.5</a:t>
          </a:r>
          <a:r>
            <a:rPr kumimoji="1" lang="ja-JP" altLang="en-US" sz="1150">
              <a:latin typeface="ＭＳ ゴシック" pitchFamily="49" charset="-128"/>
              <a:ea typeface="ＭＳ ゴシック" pitchFamily="49" charset="-128"/>
            </a:rPr>
            <a:t>億円の減、充当可能特定歳入が約</a:t>
          </a:r>
          <a:r>
            <a:rPr kumimoji="1" lang="en-US" altLang="ja-JP" sz="1150">
              <a:latin typeface="ＭＳ ゴシック" pitchFamily="49" charset="-128"/>
              <a:ea typeface="ＭＳ ゴシック" pitchFamily="49" charset="-128"/>
            </a:rPr>
            <a:t>7,900</a:t>
          </a:r>
          <a:r>
            <a:rPr kumimoji="1" lang="ja-JP" altLang="en-US" sz="1150">
              <a:latin typeface="ＭＳ ゴシック" pitchFamily="49" charset="-128"/>
              <a:ea typeface="ＭＳ ゴシック" pitchFamily="49" charset="-128"/>
            </a:rPr>
            <a:t>万円の減、基準財政需要額算入見込額は約</a:t>
          </a:r>
          <a:r>
            <a:rPr kumimoji="1" lang="en-US" altLang="ja-JP" sz="1150">
              <a:latin typeface="ＭＳ ゴシック" pitchFamily="49" charset="-128"/>
              <a:ea typeface="ＭＳ ゴシック" pitchFamily="49" charset="-128"/>
            </a:rPr>
            <a:t>14.0</a:t>
          </a:r>
          <a:r>
            <a:rPr kumimoji="1" lang="ja-JP" altLang="en-US" sz="1150">
              <a:latin typeface="ＭＳ ゴシック" pitchFamily="49" charset="-128"/>
              <a:ea typeface="ＭＳ ゴシック" pitchFamily="49" charset="-128"/>
            </a:rPr>
            <a:t>億円の減となった。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将来負担比率の分子は、前年度に比べて約</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9,200</a:t>
          </a:r>
          <a:r>
            <a:rPr kumimoji="1" lang="ja-JP" altLang="en-US" sz="1150">
              <a:latin typeface="ＭＳ ゴシック" pitchFamily="49" charset="-128"/>
              <a:ea typeface="ＭＳ ゴシック" pitchFamily="49" charset="-128"/>
            </a:rPr>
            <a:t>万円の増となった。今後、大規模建設等事業に伴う多額の地方債の借入が予定されているため令和７年度まで増加し、その後は元金償還が開始される起債があるため減少していく見込みである。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引き続き、交付税措置のある有利な地方債の活用及び公共施設整備基金活用による起債額の減額を図り、将来負担の抑制に努める。</a:t>
          </a:r>
          <a:endParaRPr kumimoji="1" lang="en-US" altLang="ja-JP" sz="11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前年度に比べて約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その主な要因は、大規模建設等事業や各種補助事業等に係る経費の増に伴い、基金を取り崩したことによる。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基金を効率的かつ効果的に活用するとともに、財源の確保に努め、将来にわたって財政の健全な運営を図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特定目的基金は、令和４年度の時点で</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あった基金のうち２の基金を廃止し、令和５年度の時点では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の基金を設置している。それぞれの目的に即し、積立や取崩を行い、確実かつ効率的な運用を図っている。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・公共施設整備基金：公共施設等の整備に要する経費の財源</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・地域振興基金　　：豊かで住みよい活力ある地域づくりを図るための事業に要する経費の財源</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・まちづくり基金　：市民の連帯の強化及び地域振興を図るための事業に要する経費の財源</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特定目的基金全体では、約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その主な要因は、民間事業者が実施した施設・設備の改修等の支援のための補助金に係る経費に旧十和田食肉センター施設改修等基金を活用したことによる。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公共施設の長寿命化対策や大規模建設等事業の財源、豊かで住みよい活力のある地域づくりを進めるための事業に要する経費の財源をはじめ、各基金の目的に即し、効率的かつ効果的な活用を図る。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・地域振興基金　　：企業立地雇用奨励金分として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前年度と比べて約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その主な要因は、財源不足等による取崩が決算剰余金による積立を上回ったことによる。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基金を効率的かつ効果的に活用するとともに、財源の確保に努め、将来にわたって財政の健全な運営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前年度に比べて約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その主な要因は、令和５年度は地方債の元利償還金へ充当するための取崩のみで、決算剰余金による積立がなかったことによる。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年度から続く公共施設等の大規模建設等事業等に係る償還の高止まりが見込まれるため、償還財源として当該基金を活用する。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37384312</v>
      </c>
      <c r="BO4" s="449"/>
      <c r="BP4" s="449"/>
      <c r="BQ4" s="449"/>
      <c r="BR4" s="449"/>
      <c r="BS4" s="449"/>
      <c r="BT4" s="449"/>
      <c r="BU4" s="450"/>
      <c r="BV4" s="448">
        <v>38375391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35818143</v>
      </c>
      <c r="BO5" s="420"/>
      <c r="BP5" s="420"/>
      <c r="BQ5" s="420"/>
      <c r="BR5" s="420"/>
      <c r="BS5" s="420"/>
      <c r="BT5" s="420"/>
      <c r="BU5" s="421"/>
      <c r="BV5" s="419">
        <v>36452884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91.3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1566169</v>
      </c>
      <c r="BO6" s="420"/>
      <c r="BP6" s="420"/>
      <c r="BQ6" s="420"/>
      <c r="BR6" s="420"/>
      <c r="BS6" s="420"/>
      <c r="BT6" s="420"/>
      <c r="BU6" s="421"/>
      <c r="BV6" s="419">
        <v>1922507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85367</v>
      </c>
      <c r="BO7" s="420"/>
      <c r="BP7" s="420"/>
      <c r="BQ7" s="420"/>
      <c r="BR7" s="420"/>
      <c r="BS7" s="420"/>
      <c r="BT7" s="420"/>
      <c r="BU7" s="421"/>
      <c r="BV7" s="419">
        <v>365642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18522841</v>
      </c>
      <c r="CU7" s="420"/>
      <c r="CV7" s="420"/>
      <c r="CW7" s="420"/>
      <c r="CX7" s="420"/>
      <c r="CY7" s="420"/>
      <c r="CZ7" s="420"/>
      <c r="DA7" s="421"/>
      <c r="DB7" s="419">
        <v>18294300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1480802</v>
      </c>
      <c r="BO8" s="420"/>
      <c r="BP8" s="420"/>
      <c r="BQ8" s="420"/>
      <c r="BR8" s="420"/>
      <c r="BS8" s="420"/>
      <c r="BT8" s="420"/>
      <c r="BU8" s="421"/>
      <c r="BV8" s="419">
        <v>1556865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60378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-76063</v>
      </c>
      <c r="BO9" s="420"/>
      <c r="BP9" s="420"/>
      <c r="BQ9" s="420"/>
      <c r="BR9" s="420"/>
      <c r="BS9" s="420"/>
      <c r="BT9" s="420"/>
      <c r="BU9" s="421"/>
      <c r="BV9" s="419">
        <v>-547198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63429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287</v>
      </c>
      <c r="BO10" s="420"/>
      <c r="BP10" s="420"/>
      <c r="BQ10" s="420"/>
      <c r="BR10" s="420"/>
      <c r="BS10" s="420"/>
      <c r="BT10" s="420"/>
      <c r="BU10" s="421"/>
      <c r="BV10" s="419">
        <v>1376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58328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1682689</v>
      </c>
      <c r="BO12" s="420"/>
      <c r="BP12" s="420"/>
      <c r="BQ12" s="420"/>
      <c r="BR12" s="420"/>
      <c r="BS12" s="420"/>
      <c r="BT12" s="420"/>
      <c r="BU12" s="421"/>
      <c r="BV12" s="419">
        <v>1079555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57901</v>
      </c>
      <c r="S13" s="507"/>
      <c r="T13" s="507"/>
      <c r="U13" s="507"/>
      <c r="V13" s="508"/>
      <c r="W13" s="509" t="s">
        <v>131</v>
      </c>
      <c r="X13" s="405"/>
      <c r="Y13" s="405"/>
      <c r="Z13" s="405"/>
      <c r="AA13" s="405"/>
      <c r="AB13" s="406"/>
      <c r="AC13" s="372">
        <v>3422</v>
      </c>
      <c r="AD13" s="373"/>
      <c r="AE13" s="373"/>
      <c r="AF13" s="373"/>
      <c r="AG13" s="374"/>
      <c r="AH13" s="372">
        <v>3767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-1758465</v>
      </c>
      <c r="BO13" s="420"/>
      <c r="BP13" s="420"/>
      <c r="BQ13" s="420"/>
      <c r="BR13" s="420"/>
      <c r="BS13" s="420"/>
      <c r="BT13" s="420"/>
      <c r="BU13" s="421"/>
      <c r="BV13" s="419">
        <v>-1625377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10.5</v>
      </c>
      <c r="CU13" s="417"/>
      <c r="CV13" s="417"/>
      <c r="CW13" s="417"/>
      <c r="CX13" s="417"/>
      <c r="CY13" s="417"/>
      <c r="CZ13" s="417"/>
      <c r="DA13" s="418"/>
      <c r="DB13" s="416">
        <v>8.6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59024</v>
      </c>
      <c r="S14" s="507"/>
      <c r="T14" s="507"/>
      <c r="U14" s="507"/>
      <c r="V14" s="508"/>
      <c r="W14" s="510"/>
      <c r="X14" s="408"/>
      <c r="Y14" s="408"/>
      <c r="Z14" s="408"/>
      <c r="AA14" s="408"/>
      <c r="AB14" s="409"/>
      <c r="AC14" s="499">
        <v>12</v>
      </c>
      <c r="AD14" s="500"/>
      <c r="AE14" s="500"/>
      <c r="AF14" s="500"/>
      <c r="AG14" s="501"/>
      <c r="AH14" s="499">
        <v>12.6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32.200000000000003</v>
      </c>
      <c r="CU14" s="517"/>
      <c r="CV14" s="517"/>
      <c r="CW14" s="517"/>
      <c r="CX14" s="517"/>
      <c r="CY14" s="517"/>
      <c r="CZ14" s="517"/>
      <c r="DA14" s="518"/>
      <c r="DB14" s="516">
        <v>29.6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58674</v>
      </c>
      <c r="S15" s="507"/>
      <c r="T15" s="507"/>
      <c r="U15" s="507"/>
      <c r="V15" s="508"/>
      <c r="W15" s="509" t="s">
        <v>137</v>
      </c>
      <c r="X15" s="405"/>
      <c r="Y15" s="405"/>
      <c r="Z15" s="405"/>
      <c r="AA15" s="405"/>
      <c r="AB15" s="406"/>
      <c r="AC15" s="372">
        <v>6518</v>
      </c>
      <c r="AD15" s="373"/>
      <c r="AE15" s="373"/>
      <c r="AF15" s="373"/>
      <c r="AG15" s="374"/>
      <c r="AH15" s="372">
        <v>6821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7294884</v>
      </c>
      <c r="BO15" s="449"/>
      <c r="BP15" s="449"/>
      <c r="BQ15" s="449"/>
      <c r="BR15" s="449"/>
      <c r="BS15" s="449"/>
      <c r="BT15" s="449"/>
      <c r="BU15" s="450"/>
      <c r="BV15" s="448">
        <v>7188075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22.8</v>
      </c>
      <c r="AD16" s="500"/>
      <c r="AE16" s="500"/>
      <c r="AF16" s="500"/>
      <c r="AG16" s="501"/>
      <c r="AH16" s="499">
        <v>22.9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16566289</v>
      </c>
      <c r="BO16" s="420"/>
      <c r="BP16" s="420"/>
      <c r="BQ16" s="420"/>
      <c r="BR16" s="420"/>
      <c r="BS16" s="420"/>
      <c r="BT16" s="420"/>
      <c r="BU16" s="421"/>
      <c r="BV16" s="419">
        <v>16262785</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1.7</v>
      </c>
      <c r="CU16" s="417"/>
      <c r="CV16" s="417"/>
      <c r="CW16" s="417"/>
      <c r="CX16" s="417"/>
      <c r="CY16" s="417"/>
      <c r="CZ16" s="417"/>
      <c r="DA16" s="418"/>
      <c r="DB16" s="416" t="s">
        <v>122</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18681</v>
      </c>
      <c r="AD17" s="373"/>
      <c r="AE17" s="373"/>
      <c r="AF17" s="373"/>
      <c r="AG17" s="374"/>
      <c r="AH17" s="372">
        <v>19263</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9135907</v>
      </c>
      <c r="BO17" s="420"/>
      <c r="BP17" s="420"/>
      <c r="BQ17" s="420"/>
      <c r="BR17" s="420"/>
      <c r="BS17" s="420"/>
      <c r="BT17" s="420"/>
      <c r="BU17" s="421"/>
      <c r="BV17" s="419">
        <v>9007812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725.65</v>
      </c>
      <c r="M18" s="472"/>
      <c r="N18" s="472"/>
      <c r="O18" s="472"/>
      <c r="P18" s="472"/>
      <c r="Q18" s="472"/>
      <c r="R18" s="473"/>
      <c r="S18" s="473"/>
      <c r="T18" s="473"/>
      <c r="U18" s="473"/>
      <c r="V18" s="474"/>
      <c r="W18" s="490"/>
      <c r="X18" s="491"/>
      <c r="Y18" s="491"/>
      <c r="Z18" s="491"/>
      <c r="AA18" s="491"/>
      <c r="AB18" s="515"/>
      <c r="AC18" s="389">
        <v>65.3</v>
      </c>
      <c r="AD18" s="390"/>
      <c r="AE18" s="390"/>
      <c r="AF18" s="390"/>
      <c r="AG18" s="475"/>
      <c r="AH18" s="389">
        <v>64.5</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17539892</v>
      </c>
      <c r="BO18" s="420"/>
      <c r="BP18" s="420"/>
      <c r="BQ18" s="420"/>
      <c r="BR18" s="420"/>
      <c r="BS18" s="420"/>
      <c r="BT18" s="420"/>
      <c r="BU18" s="421"/>
      <c r="BV18" s="419">
        <v>16842026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24884062</v>
      </c>
      <c r="BO19" s="420"/>
      <c r="BP19" s="420"/>
      <c r="BQ19" s="420"/>
      <c r="BR19" s="420"/>
      <c r="BS19" s="420"/>
      <c r="BT19" s="420"/>
      <c r="BU19" s="421"/>
      <c r="BV19" s="419">
        <v>23912392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25540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32968989</v>
      </c>
      <c r="BO22" s="449"/>
      <c r="BP22" s="449"/>
      <c r="BQ22" s="449"/>
      <c r="BR22" s="449"/>
      <c r="BS22" s="449"/>
      <c r="BT22" s="449"/>
      <c r="BU22" s="450"/>
      <c r="BV22" s="448">
        <v>34585630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28442920</v>
      </c>
      <c r="BO23" s="420"/>
      <c r="BP23" s="420"/>
      <c r="BQ23" s="420"/>
      <c r="BR23" s="420"/>
      <c r="BS23" s="420"/>
      <c r="BT23" s="420"/>
      <c r="BU23" s="421"/>
      <c r="BV23" s="419">
        <v>29715142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8610</v>
      </c>
      <c r="R24" s="373"/>
      <c r="S24" s="373"/>
      <c r="T24" s="373"/>
      <c r="U24" s="373"/>
      <c r="V24" s="374"/>
      <c r="W24" s="462"/>
      <c r="X24" s="399"/>
      <c r="Y24" s="400"/>
      <c r="Z24" s="375" t="s">
        <v>163</v>
      </c>
      <c r="AA24" s="376"/>
      <c r="AB24" s="376"/>
      <c r="AC24" s="376"/>
      <c r="AD24" s="376"/>
      <c r="AE24" s="376"/>
      <c r="AF24" s="376"/>
      <c r="AG24" s="377"/>
      <c r="AH24" s="372">
        <v>339</v>
      </c>
      <c r="AI24" s="373"/>
      <c r="AJ24" s="373"/>
      <c r="AK24" s="373"/>
      <c r="AL24" s="374"/>
      <c r="AM24" s="372">
        <v>1003779</v>
      </c>
      <c r="AN24" s="373"/>
      <c r="AO24" s="373"/>
      <c r="AP24" s="373"/>
      <c r="AQ24" s="373"/>
      <c r="AR24" s="374"/>
      <c r="AS24" s="372">
        <v>2961</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23845549</v>
      </c>
      <c r="BO24" s="420"/>
      <c r="BP24" s="420"/>
      <c r="BQ24" s="420"/>
      <c r="BR24" s="420"/>
      <c r="BS24" s="420"/>
      <c r="BT24" s="420"/>
      <c r="BU24" s="421"/>
      <c r="BV24" s="419">
        <v>24531658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1</v>
      </c>
      <c r="M25" s="373"/>
      <c r="N25" s="373"/>
      <c r="O25" s="373"/>
      <c r="P25" s="374"/>
      <c r="Q25" s="372">
        <v>7000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6526176</v>
      </c>
      <c r="BO25" s="449"/>
      <c r="BP25" s="449"/>
      <c r="BQ25" s="449"/>
      <c r="BR25" s="449"/>
      <c r="BS25" s="449"/>
      <c r="BT25" s="449"/>
      <c r="BU25" s="450"/>
      <c r="BV25" s="448">
        <v>5640790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6310</v>
      </c>
      <c r="R26" s="373"/>
      <c r="S26" s="373"/>
      <c r="T26" s="373"/>
      <c r="U26" s="373"/>
      <c r="V26" s="374"/>
      <c r="W26" s="462"/>
      <c r="X26" s="399"/>
      <c r="Y26" s="400"/>
      <c r="Z26" s="375" t="s">
        <v>169</v>
      </c>
      <c r="AA26" s="430"/>
      <c r="AB26" s="430"/>
      <c r="AC26" s="430"/>
      <c r="AD26" s="430"/>
      <c r="AE26" s="430"/>
      <c r="AF26" s="430"/>
      <c r="AG26" s="431"/>
      <c r="AH26" s="372">
        <v>9</v>
      </c>
      <c r="AI26" s="373"/>
      <c r="AJ26" s="373"/>
      <c r="AK26" s="373"/>
      <c r="AL26" s="374"/>
      <c r="AM26" s="372">
        <v>22113</v>
      </c>
      <c r="AN26" s="373"/>
      <c r="AO26" s="373"/>
      <c r="AP26" s="373"/>
      <c r="AQ26" s="373"/>
      <c r="AR26" s="374"/>
      <c r="AS26" s="372">
        <v>2457</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4500</v>
      </c>
      <c r="R27" s="373"/>
      <c r="S27" s="373"/>
      <c r="T27" s="373"/>
      <c r="U27" s="373"/>
      <c r="V27" s="374"/>
      <c r="W27" s="462"/>
      <c r="X27" s="399"/>
      <c r="Y27" s="400"/>
      <c r="Z27" s="375" t="s">
        <v>172</v>
      </c>
      <c r="AA27" s="376"/>
      <c r="AB27" s="376"/>
      <c r="AC27" s="376"/>
      <c r="AD27" s="376"/>
      <c r="AE27" s="376"/>
      <c r="AF27" s="376"/>
      <c r="AG27" s="377"/>
      <c r="AH27" s="372">
        <v>9</v>
      </c>
      <c r="AI27" s="373"/>
      <c r="AJ27" s="373"/>
      <c r="AK27" s="373"/>
      <c r="AL27" s="374"/>
      <c r="AM27" s="372">
        <v>36684</v>
      </c>
      <c r="AN27" s="373"/>
      <c r="AO27" s="373"/>
      <c r="AP27" s="373"/>
      <c r="AQ27" s="373"/>
      <c r="AR27" s="374"/>
      <c r="AS27" s="372">
        <v>4076</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408109</v>
      </c>
      <c r="BO27" s="454"/>
      <c r="BP27" s="454"/>
      <c r="BQ27" s="454"/>
      <c r="BR27" s="454"/>
      <c r="BS27" s="454"/>
      <c r="BT27" s="454"/>
      <c r="BU27" s="455"/>
      <c r="BV27" s="453">
        <v>408103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3915</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5624264</v>
      </c>
      <c r="BO28" s="449"/>
      <c r="BP28" s="449"/>
      <c r="BQ28" s="449"/>
      <c r="BR28" s="449"/>
      <c r="BS28" s="449"/>
      <c r="BT28" s="449"/>
      <c r="BU28" s="450"/>
      <c r="BV28" s="448">
        <v>6006667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20</v>
      </c>
      <c r="M29" s="373"/>
      <c r="N29" s="373"/>
      <c r="O29" s="373"/>
      <c r="P29" s="374"/>
      <c r="Q29" s="372">
        <v>3620</v>
      </c>
      <c r="R29" s="373"/>
      <c r="S29" s="373"/>
      <c r="T29" s="373"/>
      <c r="U29" s="373"/>
      <c r="V29" s="374"/>
      <c r="W29" s="463"/>
      <c r="X29" s="464"/>
      <c r="Y29" s="465"/>
      <c r="Z29" s="375" t="s">
        <v>178</v>
      </c>
      <c r="AA29" s="376"/>
      <c r="AB29" s="376"/>
      <c r="AC29" s="376"/>
      <c r="AD29" s="376"/>
      <c r="AE29" s="376"/>
      <c r="AF29" s="376"/>
      <c r="AG29" s="377"/>
      <c r="AH29" s="372">
        <v>348</v>
      </c>
      <c r="AI29" s="373"/>
      <c r="AJ29" s="373"/>
      <c r="AK29" s="373"/>
      <c r="AL29" s="374"/>
      <c r="AM29" s="372">
        <v>1040463</v>
      </c>
      <c r="AN29" s="373"/>
      <c r="AO29" s="373"/>
      <c r="AP29" s="373"/>
      <c r="AQ29" s="373"/>
      <c r="AR29" s="374"/>
      <c r="AS29" s="372">
        <v>2990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2972591</v>
      </c>
      <c r="BO29" s="420"/>
      <c r="BP29" s="420"/>
      <c r="BQ29" s="420"/>
      <c r="BR29" s="420"/>
      <c r="BS29" s="420"/>
      <c r="BT29" s="420"/>
      <c r="BU29" s="421"/>
      <c r="BV29" s="419">
        <v>3396584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6798131</v>
      </c>
      <c r="BO30" s="454"/>
      <c r="BP30" s="454"/>
      <c r="BQ30" s="454"/>
      <c r="BR30" s="454"/>
      <c r="BS30" s="454"/>
      <c r="BT30" s="454"/>
      <c r="BU30" s="455"/>
      <c r="BV30" s="453">
        <v>7322846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温泉事業特別会計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十和田地域広域事務組合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十和田市土地開発公社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上北地方教育・福祉事務組合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十和田湖ふるさと活性化公社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青森県後期高齢者医療広域連合（一般会計）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十和田市スポーツ協会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青森県後期高齢者医療広域連合（特別会計）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まちづくり十和田</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青森県市町村職員退職手当組合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青森県市長会館管理組合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j/1WVcSBBMP7M+pz2jYIRGycr8JyhVZ5+fkGTz/l6gb+0VssFX/w0iCU1b0sXV+TqHiwKhzOLW+p6VymwC+Aw==" saltValue="+5JyKYWQv1dkntVjxEJm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7349883</v>
      </c>
      <c r="S5" s="677"/>
      <c r="T5" s="677"/>
      <c r="U5" s="677"/>
      <c r="V5" s="677"/>
      <c r="W5" s="677"/>
      <c r="X5" s="677"/>
      <c r="Y5" s="702"/>
      <c r="Z5" s="715">
        <v>19.7</v>
      </c>
      <c r="AA5" s="715"/>
      <c r="AB5" s="715"/>
      <c r="AC5" s="715"/>
      <c r="AD5" s="716">
        <v>7023837</v>
      </c>
      <c r="AE5" s="716"/>
      <c r="AF5" s="716"/>
      <c r="AG5" s="716"/>
      <c r="AH5" s="716"/>
      <c r="AI5" s="716"/>
      <c r="AJ5" s="716"/>
      <c r="AK5" s="716"/>
      <c r="AL5" s="703">
        <v>37.9</v>
      </c>
      <c r="AM5" s="685"/>
      <c r="AN5" s="685"/>
      <c r="AO5" s="704"/>
      <c r="AP5" s="679" t="s">
        <v>217</v>
      </c>
      <c r="AQ5" s="680"/>
      <c r="AR5" s="680"/>
      <c r="AS5" s="680"/>
      <c r="AT5" s="680"/>
      <c r="AU5" s="680"/>
      <c r="AV5" s="680"/>
      <c r="AW5" s="680"/>
      <c r="AX5" s="680"/>
      <c r="AY5" s="680"/>
      <c r="AZ5" s="680"/>
      <c r="BA5" s="680"/>
      <c r="BB5" s="680"/>
      <c r="BC5" s="680"/>
      <c r="BD5" s="680"/>
      <c r="BE5" s="680"/>
      <c r="BF5" s="681"/>
      <c r="BG5" s="621">
        <v>7054316</v>
      </c>
      <c r="BH5" s="622"/>
      <c r="BI5" s="622"/>
      <c r="BJ5" s="622"/>
      <c r="BK5" s="622"/>
      <c r="BL5" s="622"/>
      <c r="BM5" s="622"/>
      <c r="BN5" s="623"/>
      <c r="BO5" s="659">
        <v>96</v>
      </c>
      <c r="BP5" s="659"/>
      <c r="BQ5" s="659"/>
      <c r="BR5" s="659"/>
      <c r="BS5" s="660">
        <v>63730</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377810</v>
      </c>
      <c r="S6" s="622"/>
      <c r="T6" s="622"/>
      <c r="U6" s="622"/>
      <c r="V6" s="622"/>
      <c r="W6" s="622"/>
      <c r="X6" s="622"/>
      <c r="Y6" s="623"/>
      <c r="Z6" s="659">
        <v>1</v>
      </c>
      <c r="AA6" s="659"/>
      <c r="AB6" s="659"/>
      <c r="AC6" s="659"/>
      <c r="AD6" s="660">
        <v>377810</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7054316</v>
      </c>
      <c r="BH6" s="622"/>
      <c r="BI6" s="622"/>
      <c r="BJ6" s="622"/>
      <c r="BK6" s="622"/>
      <c r="BL6" s="622"/>
      <c r="BM6" s="622"/>
      <c r="BN6" s="623"/>
      <c r="BO6" s="659">
        <v>96</v>
      </c>
      <c r="BP6" s="659"/>
      <c r="BQ6" s="659"/>
      <c r="BR6" s="659"/>
      <c r="BS6" s="660">
        <v>63730</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229450</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229450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2531</v>
      </c>
      <c r="S7" s="622"/>
      <c r="T7" s="622"/>
      <c r="U7" s="622"/>
      <c r="V7" s="622"/>
      <c r="W7" s="622"/>
      <c r="X7" s="622"/>
      <c r="Y7" s="623"/>
      <c r="Z7" s="659">
        <v>0</v>
      </c>
      <c r="AA7" s="659"/>
      <c r="AB7" s="659"/>
      <c r="AC7" s="659"/>
      <c r="AD7" s="660">
        <v>2531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3011466</v>
      </c>
      <c r="BH7" s="622"/>
      <c r="BI7" s="622"/>
      <c r="BJ7" s="622"/>
      <c r="BK7" s="622"/>
      <c r="BL7" s="622"/>
      <c r="BM7" s="622"/>
      <c r="BN7" s="623"/>
      <c r="BO7" s="659">
        <v>41</v>
      </c>
      <c r="BP7" s="659"/>
      <c r="BQ7" s="659"/>
      <c r="BR7" s="659"/>
      <c r="BS7" s="660">
        <v>63730</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3398273</v>
      </c>
      <c r="CS7" s="622"/>
      <c r="CT7" s="622"/>
      <c r="CU7" s="622"/>
      <c r="CV7" s="622"/>
      <c r="CW7" s="622"/>
      <c r="CX7" s="622"/>
      <c r="CY7" s="623"/>
      <c r="CZ7" s="659">
        <v>9.5</v>
      </c>
      <c r="DA7" s="659"/>
      <c r="DB7" s="659"/>
      <c r="DC7" s="659"/>
      <c r="DD7" s="627">
        <v>178723</v>
      </c>
      <c r="DE7" s="622"/>
      <c r="DF7" s="622"/>
      <c r="DG7" s="622"/>
      <c r="DH7" s="622"/>
      <c r="DI7" s="622"/>
      <c r="DJ7" s="622"/>
      <c r="DK7" s="622"/>
      <c r="DL7" s="622"/>
      <c r="DM7" s="622"/>
      <c r="DN7" s="622"/>
      <c r="DO7" s="622"/>
      <c r="DP7" s="623"/>
      <c r="DQ7" s="627">
        <v>2867551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18694</v>
      </c>
      <c r="S8" s="622"/>
      <c r="T8" s="622"/>
      <c r="U8" s="622"/>
      <c r="V8" s="622"/>
      <c r="W8" s="622"/>
      <c r="X8" s="622"/>
      <c r="Y8" s="623"/>
      <c r="Z8" s="659">
        <v>0.1</v>
      </c>
      <c r="AA8" s="659"/>
      <c r="AB8" s="659"/>
      <c r="AC8" s="659"/>
      <c r="AD8" s="660">
        <v>18694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105060</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12982294</v>
      </c>
      <c r="CS8" s="622"/>
      <c r="CT8" s="622"/>
      <c r="CU8" s="622"/>
      <c r="CV8" s="622"/>
      <c r="CW8" s="622"/>
      <c r="CX8" s="622"/>
      <c r="CY8" s="623"/>
      <c r="CZ8" s="659">
        <v>36.200000000000003</v>
      </c>
      <c r="DA8" s="659"/>
      <c r="DB8" s="659"/>
      <c r="DC8" s="659"/>
      <c r="DD8" s="627">
        <v>201485</v>
      </c>
      <c r="DE8" s="622"/>
      <c r="DF8" s="622"/>
      <c r="DG8" s="622"/>
      <c r="DH8" s="622"/>
      <c r="DI8" s="622"/>
      <c r="DJ8" s="622"/>
      <c r="DK8" s="622"/>
      <c r="DL8" s="622"/>
      <c r="DM8" s="622"/>
      <c r="DN8" s="622"/>
      <c r="DO8" s="622"/>
      <c r="DP8" s="623"/>
      <c r="DQ8" s="627">
        <v>5799398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19932</v>
      </c>
      <c r="S9" s="622"/>
      <c r="T9" s="622"/>
      <c r="U9" s="622"/>
      <c r="V9" s="622"/>
      <c r="W9" s="622"/>
      <c r="X9" s="622"/>
      <c r="Y9" s="623"/>
      <c r="Z9" s="659">
        <v>0.1</v>
      </c>
      <c r="AA9" s="659"/>
      <c r="AB9" s="659"/>
      <c r="AC9" s="659"/>
      <c r="AD9" s="660">
        <v>19932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2521294</v>
      </c>
      <c r="BH9" s="622"/>
      <c r="BI9" s="622"/>
      <c r="BJ9" s="622"/>
      <c r="BK9" s="622"/>
      <c r="BL9" s="622"/>
      <c r="BM9" s="622"/>
      <c r="BN9" s="623"/>
      <c r="BO9" s="659">
        <v>34.299999999999997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3688967</v>
      </c>
      <c r="CS9" s="622"/>
      <c r="CT9" s="622"/>
      <c r="CU9" s="622"/>
      <c r="CV9" s="622"/>
      <c r="CW9" s="622"/>
      <c r="CX9" s="622"/>
      <c r="CY9" s="623"/>
      <c r="CZ9" s="659">
        <v>10.3</v>
      </c>
      <c r="DA9" s="659"/>
      <c r="DB9" s="659"/>
      <c r="DC9" s="659"/>
      <c r="DD9" s="627">
        <v>44979</v>
      </c>
      <c r="DE9" s="622"/>
      <c r="DF9" s="622"/>
      <c r="DG9" s="622"/>
      <c r="DH9" s="622"/>
      <c r="DI9" s="622"/>
      <c r="DJ9" s="622"/>
      <c r="DK9" s="622"/>
      <c r="DL9" s="622"/>
      <c r="DM9" s="622"/>
      <c r="DN9" s="622"/>
      <c r="DO9" s="622"/>
      <c r="DP9" s="623"/>
      <c r="DQ9" s="627">
        <v>3253657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161848</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36030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36010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1536977</v>
      </c>
      <c r="S11" s="622"/>
      <c r="T11" s="622"/>
      <c r="U11" s="622"/>
      <c r="V11" s="622"/>
      <c r="W11" s="622"/>
      <c r="X11" s="622"/>
      <c r="Y11" s="623"/>
      <c r="Z11" s="624">
        <v>4.0999999999999996</v>
      </c>
      <c r="AA11" s="625"/>
      <c r="AB11" s="625"/>
      <c r="AC11" s="626"/>
      <c r="AD11" s="627">
        <v>1536977</v>
      </c>
      <c r="AE11" s="622"/>
      <c r="AF11" s="622"/>
      <c r="AG11" s="622"/>
      <c r="AH11" s="622"/>
      <c r="AI11" s="622"/>
      <c r="AJ11" s="622"/>
      <c r="AK11" s="623"/>
      <c r="AL11" s="624">
        <v>8.3000000000000007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223264</v>
      </c>
      <c r="BH11" s="622"/>
      <c r="BI11" s="622"/>
      <c r="BJ11" s="622"/>
      <c r="BK11" s="622"/>
      <c r="BL11" s="622"/>
      <c r="BM11" s="622"/>
      <c r="BN11" s="623"/>
      <c r="BO11" s="659">
        <v>3</v>
      </c>
      <c r="BP11" s="659"/>
      <c r="BQ11" s="659"/>
      <c r="BR11" s="659"/>
      <c r="BS11" s="660">
        <v>63730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1997126</v>
      </c>
      <c r="CS11" s="622"/>
      <c r="CT11" s="622"/>
      <c r="CU11" s="622"/>
      <c r="CV11" s="622"/>
      <c r="CW11" s="622"/>
      <c r="CX11" s="622"/>
      <c r="CY11" s="623"/>
      <c r="CZ11" s="659">
        <v>5.6</v>
      </c>
      <c r="DA11" s="659"/>
      <c r="DB11" s="659"/>
      <c r="DC11" s="659"/>
      <c r="DD11" s="627">
        <v>636789</v>
      </c>
      <c r="DE11" s="622"/>
      <c r="DF11" s="622"/>
      <c r="DG11" s="622"/>
      <c r="DH11" s="622"/>
      <c r="DI11" s="622"/>
      <c r="DJ11" s="622"/>
      <c r="DK11" s="622"/>
      <c r="DL11" s="622"/>
      <c r="DM11" s="622"/>
      <c r="DN11" s="622"/>
      <c r="DO11" s="622"/>
      <c r="DP11" s="623"/>
      <c r="DQ11" s="627">
        <v>1002652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11205</v>
      </c>
      <c r="S12" s="622"/>
      <c r="T12" s="622"/>
      <c r="U12" s="622"/>
      <c r="V12" s="622"/>
      <c r="W12" s="622"/>
      <c r="X12" s="622"/>
      <c r="Y12" s="623"/>
      <c r="Z12" s="659">
        <v>0</v>
      </c>
      <c r="AA12" s="659"/>
      <c r="AB12" s="659"/>
      <c r="AC12" s="659"/>
      <c r="AD12" s="660">
        <v>11205</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3237750</v>
      </c>
      <c r="BH12" s="622"/>
      <c r="BI12" s="622"/>
      <c r="BJ12" s="622"/>
      <c r="BK12" s="622"/>
      <c r="BL12" s="622"/>
      <c r="BM12" s="622"/>
      <c r="BN12" s="623"/>
      <c r="BO12" s="659">
        <v>44.1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1610110</v>
      </c>
      <c r="CS12" s="622"/>
      <c r="CT12" s="622"/>
      <c r="CU12" s="622"/>
      <c r="CV12" s="622"/>
      <c r="CW12" s="622"/>
      <c r="CX12" s="622"/>
      <c r="CY12" s="623"/>
      <c r="CZ12" s="659">
        <v>4.5</v>
      </c>
      <c r="DA12" s="659"/>
      <c r="DB12" s="659"/>
      <c r="DC12" s="659"/>
      <c r="DD12" s="627">
        <v>156724</v>
      </c>
      <c r="DE12" s="622"/>
      <c r="DF12" s="622"/>
      <c r="DG12" s="622"/>
      <c r="DH12" s="622"/>
      <c r="DI12" s="622"/>
      <c r="DJ12" s="622"/>
      <c r="DK12" s="622"/>
      <c r="DL12" s="622"/>
      <c r="DM12" s="622"/>
      <c r="DN12" s="622"/>
      <c r="DO12" s="622"/>
      <c r="DP12" s="623"/>
      <c r="DQ12" s="627">
        <v>1123177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3219039</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3007889</v>
      </c>
      <c r="CS13" s="622"/>
      <c r="CT13" s="622"/>
      <c r="CU13" s="622"/>
      <c r="CV13" s="622"/>
      <c r="CW13" s="622"/>
      <c r="CX13" s="622"/>
      <c r="CY13" s="623"/>
      <c r="CZ13" s="659">
        <v>8.4</v>
      </c>
      <c r="DA13" s="659"/>
      <c r="DB13" s="659"/>
      <c r="DC13" s="659"/>
      <c r="DD13" s="627">
        <v>1135966</v>
      </c>
      <c r="DE13" s="622"/>
      <c r="DF13" s="622"/>
      <c r="DG13" s="622"/>
      <c r="DH13" s="622"/>
      <c r="DI13" s="622"/>
      <c r="DJ13" s="622"/>
      <c r="DK13" s="622"/>
      <c r="DL13" s="622"/>
      <c r="DM13" s="622"/>
      <c r="DN13" s="622"/>
      <c r="DO13" s="622"/>
      <c r="DP13" s="623"/>
      <c r="DQ13" s="627">
        <v>2378133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1833</v>
      </c>
      <c r="S14" s="622"/>
      <c r="T14" s="622"/>
      <c r="U14" s="622"/>
      <c r="V14" s="622"/>
      <c r="W14" s="622"/>
      <c r="X14" s="622"/>
      <c r="Y14" s="623"/>
      <c r="Z14" s="659">
        <v>0</v>
      </c>
      <c r="AA14" s="659"/>
      <c r="AB14" s="659"/>
      <c r="AC14" s="659"/>
      <c r="AD14" s="660">
        <v>1833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242288</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1617460</v>
      </c>
      <c r="CS14" s="622"/>
      <c r="CT14" s="622"/>
      <c r="CU14" s="622"/>
      <c r="CV14" s="622"/>
      <c r="CW14" s="622"/>
      <c r="CX14" s="622"/>
      <c r="CY14" s="623"/>
      <c r="CZ14" s="659">
        <v>4.5</v>
      </c>
      <c r="DA14" s="659"/>
      <c r="DB14" s="659"/>
      <c r="DC14" s="659"/>
      <c r="DD14" s="627">
        <v>38769</v>
      </c>
      <c r="DE14" s="622"/>
      <c r="DF14" s="622"/>
      <c r="DG14" s="622"/>
      <c r="DH14" s="622"/>
      <c r="DI14" s="622"/>
      <c r="DJ14" s="622"/>
      <c r="DK14" s="622"/>
      <c r="DL14" s="622"/>
      <c r="DM14" s="622"/>
      <c r="DN14" s="622"/>
      <c r="DO14" s="622"/>
      <c r="DP14" s="623"/>
      <c r="DQ14" s="627">
        <v>1451205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562812</v>
      </c>
      <c r="BH15" s="622"/>
      <c r="BI15" s="622"/>
      <c r="BJ15" s="622"/>
      <c r="BK15" s="622"/>
      <c r="BL15" s="622"/>
      <c r="BM15" s="622"/>
      <c r="BN15" s="623"/>
      <c r="BO15" s="659">
        <v>7.7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3630745</v>
      </c>
      <c r="CS15" s="622"/>
      <c r="CT15" s="622"/>
      <c r="CU15" s="622"/>
      <c r="CV15" s="622"/>
      <c r="CW15" s="622"/>
      <c r="CX15" s="622"/>
      <c r="CY15" s="623"/>
      <c r="CZ15" s="659">
        <v>10.1</v>
      </c>
      <c r="DA15" s="659"/>
      <c r="DB15" s="659"/>
      <c r="DC15" s="659"/>
      <c r="DD15" s="627">
        <v>1623495</v>
      </c>
      <c r="DE15" s="622"/>
      <c r="DF15" s="622"/>
      <c r="DG15" s="622"/>
      <c r="DH15" s="622"/>
      <c r="DI15" s="622"/>
      <c r="DJ15" s="622"/>
      <c r="DK15" s="622"/>
      <c r="DL15" s="622"/>
      <c r="DM15" s="622"/>
      <c r="DN15" s="622"/>
      <c r="DO15" s="622"/>
      <c r="DP15" s="623"/>
      <c r="DQ15" s="627">
        <v>1972587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31667</v>
      </c>
      <c r="S16" s="622"/>
      <c r="T16" s="622"/>
      <c r="U16" s="622"/>
      <c r="V16" s="622"/>
      <c r="W16" s="622"/>
      <c r="X16" s="622"/>
      <c r="Y16" s="623"/>
      <c r="Z16" s="659">
        <v>0.1</v>
      </c>
      <c r="AA16" s="659"/>
      <c r="AB16" s="659"/>
      <c r="AC16" s="659"/>
      <c r="AD16" s="660">
        <v>31667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573009</v>
      </c>
      <c r="CS16" s="622"/>
      <c r="CT16" s="622"/>
      <c r="CU16" s="622"/>
      <c r="CV16" s="622"/>
      <c r="CW16" s="622"/>
      <c r="CX16" s="622"/>
      <c r="CY16" s="623"/>
      <c r="CZ16" s="659">
        <v>1.6</v>
      </c>
      <c r="DA16" s="659"/>
      <c r="DB16" s="659"/>
      <c r="DC16" s="659"/>
      <c r="DD16" s="627" t="s">
        <v>122</v>
      </c>
      <c r="DE16" s="622"/>
      <c r="DF16" s="622"/>
      <c r="DG16" s="622"/>
      <c r="DH16" s="622"/>
      <c r="DI16" s="622"/>
      <c r="DJ16" s="622"/>
      <c r="DK16" s="622"/>
      <c r="DL16" s="622"/>
      <c r="DM16" s="622"/>
      <c r="DN16" s="622"/>
      <c r="DO16" s="622"/>
      <c r="DP16" s="623"/>
      <c r="DQ16" s="627">
        <v>157283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104492</v>
      </c>
      <c r="S17" s="622"/>
      <c r="T17" s="622"/>
      <c r="U17" s="622"/>
      <c r="V17" s="622"/>
      <c r="W17" s="622"/>
      <c r="X17" s="622"/>
      <c r="Y17" s="623"/>
      <c r="Z17" s="659">
        <v>0.3</v>
      </c>
      <c r="AA17" s="659"/>
      <c r="AB17" s="659"/>
      <c r="AC17" s="659"/>
      <c r="AD17" s="660">
        <v>104492</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3046790</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3046790</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49104</v>
      </c>
      <c r="S18" s="622"/>
      <c r="T18" s="622"/>
      <c r="U18" s="622"/>
      <c r="V18" s="622"/>
      <c r="W18" s="622"/>
      <c r="X18" s="622"/>
      <c r="Y18" s="623"/>
      <c r="Z18" s="659">
        <v>0.1</v>
      </c>
      <c r="AA18" s="659"/>
      <c r="AB18" s="659"/>
      <c r="AC18" s="659"/>
      <c r="AD18" s="660">
        <v>49104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45585</v>
      </c>
      <c r="S19" s="622"/>
      <c r="T19" s="622"/>
      <c r="U19" s="622"/>
      <c r="V19" s="622"/>
      <c r="W19" s="622"/>
      <c r="X19" s="622"/>
      <c r="Y19" s="623"/>
      <c r="Z19" s="659">
        <v>0.1</v>
      </c>
      <c r="AA19" s="659"/>
      <c r="AB19" s="659"/>
      <c r="AC19" s="659"/>
      <c r="AD19" s="660">
        <v>45585</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295567</v>
      </c>
      <c r="BH19" s="622"/>
      <c r="BI19" s="622"/>
      <c r="BJ19" s="622"/>
      <c r="BK19" s="622"/>
      <c r="BL19" s="622"/>
      <c r="BM19" s="622"/>
      <c r="BN19" s="623"/>
      <c r="BO19" s="659">
        <v>4</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3519</v>
      </c>
      <c r="S20" s="622"/>
      <c r="T20" s="622"/>
      <c r="U20" s="622"/>
      <c r="V20" s="622"/>
      <c r="W20" s="622"/>
      <c r="X20" s="622"/>
      <c r="Y20" s="623"/>
      <c r="Z20" s="659">
        <v>0</v>
      </c>
      <c r="AA20" s="659"/>
      <c r="AB20" s="659"/>
      <c r="AC20" s="659"/>
      <c r="AD20" s="660">
        <v>3519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295567</v>
      </c>
      <c r="BH20" s="622"/>
      <c r="BI20" s="622"/>
      <c r="BJ20" s="622"/>
      <c r="BK20" s="622"/>
      <c r="BL20" s="622"/>
      <c r="BM20" s="622"/>
      <c r="BN20" s="623"/>
      <c r="BO20" s="659">
        <v>4</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35818143</v>
      </c>
      <c r="CS20" s="622"/>
      <c r="CT20" s="622"/>
      <c r="CU20" s="622"/>
      <c r="CV20" s="622"/>
      <c r="CW20" s="622"/>
      <c r="CX20" s="622"/>
      <c r="CY20" s="623"/>
      <c r="CZ20" s="659">
        <v>100</v>
      </c>
      <c r="DA20" s="659"/>
      <c r="DB20" s="659"/>
      <c r="DC20" s="659"/>
      <c r="DD20" s="627">
        <v>4016930</v>
      </c>
      <c r="DE20" s="622"/>
      <c r="DF20" s="622"/>
      <c r="DG20" s="622"/>
      <c r="DH20" s="622"/>
      <c r="DI20" s="622"/>
      <c r="DJ20" s="622"/>
      <c r="DK20" s="622"/>
      <c r="DL20" s="622"/>
      <c r="DM20" s="622"/>
      <c r="DN20" s="622"/>
      <c r="DO20" s="622"/>
      <c r="DP20" s="623"/>
      <c r="DQ20" s="627">
        <v>23317893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10265158</v>
      </c>
      <c r="S21" s="622"/>
      <c r="T21" s="622"/>
      <c r="U21" s="622"/>
      <c r="V21" s="622"/>
      <c r="W21" s="622"/>
      <c r="X21" s="622"/>
      <c r="Y21" s="623"/>
      <c r="Z21" s="659">
        <v>27.5</v>
      </c>
      <c r="AA21" s="659"/>
      <c r="AB21" s="659"/>
      <c r="AC21" s="659"/>
      <c r="AD21" s="660">
        <v>9271405</v>
      </c>
      <c r="AE21" s="660"/>
      <c r="AF21" s="660"/>
      <c r="AG21" s="660"/>
      <c r="AH21" s="660"/>
      <c r="AI21" s="660"/>
      <c r="AJ21" s="660"/>
      <c r="AK21" s="660"/>
      <c r="AL21" s="624">
        <v>50.1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33251</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9271405</v>
      </c>
      <c r="S22" s="622"/>
      <c r="T22" s="622"/>
      <c r="U22" s="622"/>
      <c r="V22" s="622"/>
      <c r="W22" s="622"/>
      <c r="X22" s="622"/>
      <c r="Y22" s="623"/>
      <c r="Z22" s="659">
        <v>24.8</v>
      </c>
      <c r="AA22" s="659"/>
      <c r="AB22" s="659"/>
      <c r="AC22" s="659"/>
      <c r="AD22" s="660">
        <v>9271405</v>
      </c>
      <c r="AE22" s="660"/>
      <c r="AF22" s="660"/>
      <c r="AG22" s="660"/>
      <c r="AH22" s="660"/>
      <c r="AI22" s="660"/>
      <c r="AJ22" s="660"/>
      <c r="AK22" s="660"/>
      <c r="AL22" s="624">
        <v>50.1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993709</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262316</v>
      </c>
      <c r="BH23" s="622"/>
      <c r="BI23" s="622"/>
      <c r="BJ23" s="622"/>
      <c r="BK23" s="622"/>
      <c r="BL23" s="622"/>
      <c r="BM23" s="622"/>
      <c r="BN23" s="623"/>
      <c r="BO23" s="659">
        <v>3.6</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44</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15622473</v>
      </c>
      <c r="CS24" s="677"/>
      <c r="CT24" s="677"/>
      <c r="CU24" s="677"/>
      <c r="CV24" s="677"/>
      <c r="CW24" s="677"/>
      <c r="CX24" s="677"/>
      <c r="CY24" s="702"/>
      <c r="CZ24" s="703">
        <v>43.6</v>
      </c>
      <c r="DA24" s="685"/>
      <c r="DB24" s="685"/>
      <c r="DC24" s="705"/>
      <c r="DD24" s="701">
        <v>9082027</v>
      </c>
      <c r="DE24" s="677"/>
      <c r="DF24" s="677"/>
      <c r="DG24" s="677"/>
      <c r="DH24" s="677"/>
      <c r="DI24" s="677"/>
      <c r="DJ24" s="677"/>
      <c r="DK24" s="702"/>
      <c r="DL24" s="701">
        <v>8080018</v>
      </c>
      <c r="DM24" s="677"/>
      <c r="DN24" s="677"/>
      <c r="DO24" s="677"/>
      <c r="DP24" s="677"/>
      <c r="DQ24" s="677"/>
      <c r="DR24" s="677"/>
      <c r="DS24" s="677"/>
      <c r="DT24" s="677"/>
      <c r="DU24" s="677"/>
      <c r="DV24" s="702"/>
      <c r="DW24" s="703">
        <v>43.4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19769286</v>
      </c>
      <c r="S25" s="622"/>
      <c r="T25" s="622"/>
      <c r="U25" s="622"/>
      <c r="V25" s="622"/>
      <c r="W25" s="622"/>
      <c r="X25" s="622"/>
      <c r="Y25" s="623"/>
      <c r="Z25" s="659">
        <v>52.9</v>
      </c>
      <c r="AA25" s="659"/>
      <c r="AB25" s="659"/>
      <c r="AC25" s="659"/>
      <c r="AD25" s="660">
        <v>18449487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3333984</v>
      </c>
      <c r="CS25" s="634"/>
      <c r="CT25" s="634"/>
      <c r="CU25" s="634"/>
      <c r="CV25" s="634"/>
      <c r="CW25" s="634"/>
      <c r="CX25" s="634"/>
      <c r="CY25" s="635"/>
      <c r="CZ25" s="624">
        <v>9.3000000000000007</v>
      </c>
      <c r="DA25" s="636"/>
      <c r="DB25" s="636"/>
      <c r="DC25" s="637"/>
      <c r="DD25" s="627">
        <v>3032952</v>
      </c>
      <c r="DE25" s="634"/>
      <c r="DF25" s="634"/>
      <c r="DG25" s="634"/>
      <c r="DH25" s="634"/>
      <c r="DI25" s="634"/>
      <c r="DJ25" s="634"/>
      <c r="DK25" s="635"/>
      <c r="DL25" s="627">
        <v>3008965</v>
      </c>
      <c r="DM25" s="634"/>
      <c r="DN25" s="634"/>
      <c r="DO25" s="634"/>
      <c r="DP25" s="634"/>
      <c r="DQ25" s="634"/>
      <c r="DR25" s="634"/>
      <c r="DS25" s="634"/>
      <c r="DT25" s="634"/>
      <c r="DU25" s="634"/>
      <c r="DV25" s="635"/>
      <c r="DW25" s="624">
        <v>16.2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6831</v>
      </c>
      <c r="S26" s="622"/>
      <c r="T26" s="622"/>
      <c r="U26" s="622"/>
      <c r="V26" s="622"/>
      <c r="W26" s="622"/>
      <c r="X26" s="622"/>
      <c r="Y26" s="623"/>
      <c r="Z26" s="659">
        <v>0</v>
      </c>
      <c r="AA26" s="659"/>
      <c r="AB26" s="659"/>
      <c r="AC26" s="659"/>
      <c r="AD26" s="660">
        <v>6831</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1973403</v>
      </c>
      <c r="CS26" s="622"/>
      <c r="CT26" s="622"/>
      <c r="CU26" s="622"/>
      <c r="CV26" s="622"/>
      <c r="CW26" s="622"/>
      <c r="CX26" s="622"/>
      <c r="CY26" s="623"/>
      <c r="CZ26" s="624">
        <v>5.5</v>
      </c>
      <c r="DA26" s="636"/>
      <c r="DB26" s="636"/>
      <c r="DC26" s="637"/>
      <c r="DD26" s="627">
        <v>1872723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109012</v>
      </c>
      <c r="S27" s="622"/>
      <c r="T27" s="622"/>
      <c r="U27" s="622"/>
      <c r="V27" s="622"/>
      <c r="W27" s="622"/>
      <c r="X27" s="622"/>
      <c r="Y27" s="623"/>
      <c r="Z27" s="659">
        <v>0.3</v>
      </c>
      <c r="AA27" s="659"/>
      <c r="AB27" s="659"/>
      <c r="AC27" s="659"/>
      <c r="AD27" s="660">
        <v>2984</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7349883</v>
      </c>
      <c r="BH27" s="622"/>
      <c r="BI27" s="622"/>
      <c r="BJ27" s="622"/>
      <c r="BK27" s="622"/>
      <c r="BL27" s="622"/>
      <c r="BM27" s="622"/>
      <c r="BN27" s="623"/>
      <c r="BO27" s="659">
        <v>100</v>
      </c>
      <c r="BP27" s="659"/>
      <c r="BQ27" s="659"/>
      <c r="BR27" s="659"/>
      <c r="BS27" s="660">
        <v>63730</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9242009</v>
      </c>
      <c r="CS27" s="634"/>
      <c r="CT27" s="634"/>
      <c r="CU27" s="634"/>
      <c r="CV27" s="634"/>
      <c r="CW27" s="634"/>
      <c r="CX27" s="634"/>
      <c r="CY27" s="635"/>
      <c r="CZ27" s="624">
        <v>25.8</v>
      </c>
      <c r="DA27" s="636"/>
      <c r="DB27" s="636"/>
      <c r="DC27" s="637"/>
      <c r="DD27" s="627">
        <v>3002595</v>
      </c>
      <c r="DE27" s="634"/>
      <c r="DF27" s="634"/>
      <c r="DG27" s="634"/>
      <c r="DH27" s="634"/>
      <c r="DI27" s="634"/>
      <c r="DJ27" s="634"/>
      <c r="DK27" s="635"/>
      <c r="DL27" s="627">
        <v>2047631</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181495</v>
      </c>
      <c r="S28" s="622"/>
      <c r="T28" s="622"/>
      <c r="U28" s="622"/>
      <c r="V28" s="622"/>
      <c r="W28" s="622"/>
      <c r="X28" s="622"/>
      <c r="Y28" s="623"/>
      <c r="Z28" s="659">
        <v>0.5</v>
      </c>
      <c r="AA28" s="659"/>
      <c r="AB28" s="659"/>
      <c r="AC28" s="659"/>
      <c r="AD28" s="660">
        <v>56653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3046480</v>
      </c>
      <c r="CS28" s="622"/>
      <c r="CT28" s="622"/>
      <c r="CU28" s="622"/>
      <c r="CV28" s="622"/>
      <c r="CW28" s="622"/>
      <c r="CX28" s="622"/>
      <c r="CY28" s="623"/>
      <c r="CZ28" s="624">
        <v>8.5</v>
      </c>
      <c r="DA28" s="636"/>
      <c r="DB28" s="636"/>
      <c r="DC28" s="637"/>
      <c r="DD28" s="627">
        <v>3046480</v>
      </c>
      <c r="DE28" s="622"/>
      <c r="DF28" s="622"/>
      <c r="DG28" s="622"/>
      <c r="DH28" s="622"/>
      <c r="DI28" s="622"/>
      <c r="DJ28" s="622"/>
      <c r="DK28" s="623"/>
      <c r="DL28" s="627">
        <v>3023422</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40012</v>
      </c>
      <c r="S29" s="622"/>
      <c r="T29" s="622"/>
      <c r="U29" s="622"/>
      <c r="V29" s="622"/>
      <c r="W29" s="622"/>
      <c r="X29" s="622"/>
      <c r="Y29" s="623"/>
      <c r="Z29" s="659">
        <v>0.1</v>
      </c>
      <c r="AA29" s="659"/>
      <c r="AB29" s="659"/>
      <c r="AC29" s="659"/>
      <c r="AD29" s="660">
        <v>2308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3046329</v>
      </c>
      <c r="CS29" s="634"/>
      <c r="CT29" s="634"/>
      <c r="CU29" s="634"/>
      <c r="CV29" s="634"/>
      <c r="CW29" s="634"/>
      <c r="CX29" s="634"/>
      <c r="CY29" s="635"/>
      <c r="CZ29" s="624">
        <v>8.5</v>
      </c>
      <c r="DA29" s="636"/>
      <c r="DB29" s="636"/>
      <c r="DC29" s="637"/>
      <c r="DD29" s="627">
        <v>3046329</v>
      </c>
      <c r="DE29" s="634"/>
      <c r="DF29" s="634"/>
      <c r="DG29" s="634"/>
      <c r="DH29" s="634"/>
      <c r="DI29" s="634"/>
      <c r="DJ29" s="634"/>
      <c r="DK29" s="635"/>
      <c r="DL29" s="627">
        <v>3023271</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7320500</v>
      </c>
      <c r="S30" s="622"/>
      <c r="T30" s="622"/>
      <c r="U30" s="622"/>
      <c r="V30" s="622"/>
      <c r="W30" s="622"/>
      <c r="X30" s="622"/>
      <c r="Y30" s="623"/>
      <c r="Z30" s="659">
        <v>19.600000000000001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2931941</v>
      </c>
      <c r="CS30" s="622"/>
      <c r="CT30" s="622"/>
      <c r="CU30" s="622"/>
      <c r="CV30" s="622"/>
      <c r="CW30" s="622"/>
      <c r="CX30" s="622"/>
      <c r="CY30" s="623"/>
      <c r="CZ30" s="624">
        <v>8.1999999999999993</v>
      </c>
      <c r="DA30" s="636"/>
      <c r="DB30" s="636"/>
      <c r="DC30" s="637"/>
      <c r="DD30" s="627">
        <v>2931941</v>
      </c>
      <c r="DE30" s="622"/>
      <c r="DF30" s="622"/>
      <c r="DG30" s="622"/>
      <c r="DH30" s="622"/>
      <c r="DI30" s="622"/>
      <c r="DJ30" s="622"/>
      <c r="DK30" s="623"/>
      <c r="DL30" s="627">
        <v>2908883</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98.1</v>
      </c>
      <c r="BN31" s="684"/>
      <c r="BO31" s="684"/>
      <c r="BP31" s="684"/>
      <c r="BQ31" s="686"/>
      <c r="BR31" s="683">
        <v>99.4</v>
      </c>
      <c r="BS31" s="684"/>
      <c r="BT31" s="684"/>
      <c r="BU31" s="684"/>
      <c r="BV31" s="684"/>
      <c r="BW31" s="684"/>
      <c r="BX31" s="685">
        <v>97.9</v>
      </c>
      <c r="BY31" s="684"/>
      <c r="BZ31" s="684"/>
      <c r="CA31" s="684"/>
      <c r="CB31" s="686"/>
      <c r="CD31" s="642"/>
      <c r="CE31" s="643"/>
      <c r="CF31" s="618" t="s">
        <v>301</v>
      </c>
      <c r="CG31" s="619"/>
      <c r="CH31" s="619"/>
      <c r="CI31" s="619"/>
      <c r="CJ31" s="619"/>
      <c r="CK31" s="619"/>
      <c r="CL31" s="619"/>
      <c r="CM31" s="619"/>
      <c r="CN31" s="619"/>
      <c r="CO31" s="619"/>
      <c r="CP31" s="619"/>
      <c r="CQ31" s="620"/>
      <c r="CR31" s="621">
        <v>114388</v>
      </c>
      <c r="CS31" s="634"/>
      <c r="CT31" s="634"/>
      <c r="CU31" s="634"/>
      <c r="CV31" s="634"/>
      <c r="CW31" s="634"/>
      <c r="CX31" s="634"/>
      <c r="CY31" s="635"/>
      <c r="CZ31" s="624">
        <v>0.3</v>
      </c>
      <c r="DA31" s="636"/>
      <c r="DB31" s="636"/>
      <c r="DC31" s="637"/>
      <c r="DD31" s="627">
        <v>114388</v>
      </c>
      <c r="DE31" s="634"/>
      <c r="DF31" s="634"/>
      <c r="DG31" s="634"/>
      <c r="DH31" s="634"/>
      <c r="DI31" s="634"/>
      <c r="DJ31" s="634"/>
      <c r="DK31" s="635"/>
      <c r="DL31" s="627">
        <v>114388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3917706</v>
      </c>
      <c r="S32" s="622"/>
      <c r="T32" s="622"/>
      <c r="U32" s="622"/>
      <c r="V32" s="622"/>
      <c r="W32" s="622"/>
      <c r="X32" s="622"/>
      <c r="Y32" s="623"/>
      <c r="Z32" s="659">
        <v>10.5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98.7</v>
      </c>
      <c r="BN32" s="634"/>
      <c r="BO32" s="634"/>
      <c r="BP32" s="634"/>
      <c r="BQ32" s="657"/>
      <c r="BR32" s="692">
        <v>99.6</v>
      </c>
      <c r="BS32" s="634"/>
      <c r="BT32" s="634"/>
      <c r="BU32" s="634"/>
      <c r="BV32" s="634"/>
      <c r="BW32" s="634"/>
      <c r="BX32" s="625">
        <v>98.7</v>
      </c>
      <c r="BY32" s="634"/>
      <c r="BZ32" s="634"/>
      <c r="CA32" s="634"/>
      <c r="CB32" s="657"/>
      <c r="CD32" s="644"/>
      <c r="CE32" s="645"/>
      <c r="CF32" s="618" t="s">
        <v>305</v>
      </c>
      <c r="CG32" s="619"/>
      <c r="CH32" s="619"/>
      <c r="CI32" s="619"/>
      <c r="CJ32" s="619"/>
      <c r="CK32" s="619"/>
      <c r="CL32" s="619"/>
      <c r="CM32" s="619"/>
      <c r="CN32" s="619"/>
      <c r="CO32" s="619"/>
      <c r="CP32" s="619"/>
      <c r="CQ32" s="620"/>
      <c r="CR32" s="621">
        <v>151</v>
      </c>
      <c r="CS32" s="622"/>
      <c r="CT32" s="622"/>
      <c r="CU32" s="622"/>
      <c r="CV32" s="622"/>
      <c r="CW32" s="622"/>
      <c r="CX32" s="622"/>
      <c r="CY32" s="623"/>
      <c r="CZ32" s="624">
        <v>0</v>
      </c>
      <c r="DA32" s="636"/>
      <c r="DB32" s="636"/>
      <c r="DC32" s="637"/>
      <c r="DD32" s="627">
        <v>151</v>
      </c>
      <c r="DE32" s="622"/>
      <c r="DF32" s="622"/>
      <c r="DG32" s="622"/>
      <c r="DH32" s="622"/>
      <c r="DI32" s="622"/>
      <c r="DJ32" s="622"/>
      <c r="DK32" s="623"/>
      <c r="DL32" s="627">
        <v>151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34342</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97.1</v>
      </c>
      <c r="BN33" s="606"/>
      <c r="BO33" s="606"/>
      <c r="BP33" s="606"/>
      <c r="BQ33" s="669"/>
      <c r="BR33" s="682">
        <v>99.1</v>
      </c>
      <c r="BS33" s="606"/>
      <c r="BT33" s="606"/>
      <c r="BU33" s="606"/>
      <c r="BV33" s="606"/>
      <c r="BW33" s="606"/>
      <c r="BX33" s="652">
        <v>96.8</v>
      </c>
      <c r="BY33" s="606"/>
      <c r="BZ33" s="606"/>
      <c r="CA33" s="606"/>
      <c r="CB33" s="669"/>
      <c r="CD33" s="618" t="s">
        <v>308</v>
      </c>
      <c r="CE33" s="619"/>
      <c r="CF33" s="619"/>
      <c r="CG33" s="619"/>
      <c r="CH33" s="619"/>
      <c r="CI33" s="619"/>
      <c r="CJ33" s="619"/>
      <c r="CK33" s="619"/>
      <c r="CL33" s="619"/>
      <c r="CM33" s="619"/>
      <c r="CN33" s="619"/>
      <c r="CO33" s="619"/>
      <c r="CP33" s="619"/>
      <c r="CQ33" s="620"/>
      <c r="CR33" s="621">
        <v>15605731</v>
      </c>
      <c r="CS33" s="634"/>
      <c r="CT33" s="634"/>
      <c r="CU33" s="634"/>
      <c r="CV33" s="634"/>
      <c r="CW33" s="634"/>
      <c r="CX33" s="634"/>
      <c r="CY33" s="635"/>
      <c r="CZ33" s="624">
        <v>43.6</v>
      </c>
      <c r="DA33" s="636"/>
      <c r="DB33" s="636"/>
      <c r="DC33" s="637"/>
      <c r="DD33" s="627">
        <v>13200673</v>
      </c>
      <c r="DE33" s="634"/>
      <c r="DF33" s="634"/>
      <c r="DG33" s="634"/>
      <c r="DH33" s="634"/>
      <c r="DI33" s="634"/>
      <c r="DJ33" s="634"/>
      <c r="DK33" s="635"/>
      <c r="DL33" s="627">
        <v>9459874</v>
      </c>
      <c r="DM33" s="634"/>
      <c r="DN33" s="634"/>
      <c r="DO33" s="634"/>
      <c r="DP33" s="634"/>
      <c r="DQ33" s="634"/>
      <c r="DR33" s="634"/>
      <c r="DS33" s="634"/>
      <c r="DT33" s="634"/>
      <c r="DU33" s="634"/>
      <c r="DV33" s="635"/>
      <c r="DW33" s="624">
        <v>50.8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128585</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3725367</v>
      </c>
      <c r="CS34" s="622"/>
      <c r="CT34" s="622"/>
      <c r="CU34" s="622"/>
      <c r="CV34" s="622"/>
      <c r="CW34" s="622"/>
      <c r="CX34" s="622"/>
      <c r="CY34" s="623"/>
      <c r="CZ34" s="624">
        <v>10.4</v>
      </c>
      <c r="DA34" s="636"/>
      <c r="DB34" s="636"/>
      <c r="DC34" s="637"/>
      <c r="DD34" s="627">
        <v>2833564</v>
      </c>
      <c r="DE34" s="622"/>
      <c r="DF34" s="622"/>
      <c r="DG34" s="622"/>
      <c r="DH34" s="622"/>
      <c r="DI34" s="622"/>
      <c r="DJ34" s="622"/>
      <c r="DK34" s="623"/>
      <c r="DL34" s="627">
        <v>2208672</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3804982</v>
      </c>
      <c r="S35" s="622"/>
      <c r="T35" s="622"/>
      <c r="U35" s="622"/>
      <c r="V35" s="622"/>
      <c r="W35" s="622"/>
      <c r="X35" s="622"/>
      <c r="Y35" s="623"/>
      <c r="Z35" s="659">
        <v>10.199999999999999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1110781</v>
      </c>
      <c r="CS35" s="634"/>
      <c r="CT35" s="634"/>
      <c r="CU35" s="634"/>
      <c r="CV35" s="634"/>
      <c r="CW35" s="634"/>
      <c r="CX35" s="634"/>
      <c r="CY35" s="635"/>
      <c r="CZ35" s="624">
        <v>3.1</v>
      </c>
      <c r="DA35" s="636"/>
      <c r="DB35" s="636"/>
      <c r="DC35" s="637"/>
      <c r="DD35" s="627">
        <v>993409</v>
      </c>
      <c r="DE35" s="634"/>
      <c r="DF35" s="634"/>
      <c r="DG35" s="634"/>
      <c r="DH35" s="634"/>
      <c r="DI35" s="634"/>
      <c r="DJ35" s="634"/>
      <c r="DK35" s="635"/>
      <c r="DL35" s="627">
        <v>989529</v>
      </c>
      <c r="DM35" s="634"/>
      <c r="DN35" s="634"/>
      <c r="DO35" s="634"/>
      <c r="DP35" s="634"/>
      <c r="DQ35" s="634"/>
      <c r="DR35" s="634"/>
      <c r="DS35" s="634"/>
      <c r="DT35" s="634"/>
      <c r="DU35" s="634"/>
      <c r="DV35" s="635"/>
      <c r="DW35" s="624">
        <v>5.3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422508</v>
      </c>
      <c r="S36" s="622"/>
      <c r="T36" s="622"/>
      <c r="U36" s="622"/>
      <c r="V36" s="622"/>
      <c r="W36" s="622"/>
      <c r="X36" s="622"/>
      <c r="Y36" s="623"/>
      <c r="Z36" s="659">
        <v>1.1000000000000001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5516120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140089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6956062</v>
      </c>
      <c r="CS36" s="622"/>
      <c r="CT36" s="622"/>
      <c r="CU36" s="622"/>
      <c r="CV36" s="622"/>
      <c r="CW36" s="622"/>
      <c r="CX36" s="622"/>
      <c r="CY36" s="623"/>
      <c r="CZ36" s="624">
        <v>19.399999999999999</v>
      </c>
      <c r="DA36" s="636"/>
      <c r="DB36" s="636"/>
      <c r="DC36" s="637"/>
      <c r="DD36" s="627">
        <v>6268708</v>
      </c>
      <c r="DE36" s="622"/>
      <c r="DF36" s="622"/>
      <c r="DG36" s="622"/>
      <c r="DH36" s="622"/>
      <c r="DI36" s="622"/>
      <c r="DJ36" s="622"/>
      <c r="DK36" s="623"/>
      <c r="DL36" s="627">
        <v>4261505</v>
      </c>
      <c r="DM36" s="622"/>
      <c r="DN36" s="622"/>
      <c r="DO36" s="622"/>
      <c r="DP36" s="622"/>
      <c r="DQ36" s="622"/>
      <c r="DR36" s="622"/>
      <c r="DS36" s="622"/>
      <c r="DT36" s="622"/>
      <c r="DU36" s="622"/>
      <c r="DV36" s="623"/>
      <c r="DW36" s="624">
        <v>22.9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333753</v>
      </c>
      <c r="S37" s="622"/>
      <c r="T37" s="622"/>
      <c r="U37" s="622"/>
      <c r="V37" s="622"/>
      <c r="W37" s="622"/>
      <c r="X37" s="622"/>
      <c r="Y37" s="623"/>
      <c r="Z37" s="659">
        <v>0.9</v>
      </c>
      <c r="AA37" s="659"/>
      <c r="AB37" s="659"/>
      <c r="AC37" s="659"/>
      <c r="AD37" s="660">
        <v>772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1552994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21630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2596243</v>
      </c>
      <c r="CS37" s="634"/>
      <c r="CT37" s="634"/>
      <c r="CU37" s="634"/>
      <c r="CV37" s="634"/>
      <c r="CW37" s="634"/>
      <c r="CX37" s="634"/>
      <c r="CY37" s="635"/>
      <c r="CZ37" s="624">
        <v>7.2</v>
      </c>
      <c r="DA37" s="636"/>
      <c r="DB37" s="636"/>
      <c r="DC37" s="637"/>
      <c r="DD37" s="627">
        <v>2472929</v>
      </c>
      <c r="DE37" s="634"/>
      <c r="DF37" s="634"/>
      <c r="DG37" s="634"/>
      <c r="DH37" s="634"/>
      <c r="DI37" s="634"/>
      <c r="DJ37" s="634"/>
      <c r="DK37" s="635"/>
      <c r="DL37" s="627">
        <v>2472924</v>
      </c>
      <c r="DM37" s="634"/>
      <c r="DN37" s="634"/>
      <c r="DO37" s="634"/>
      <c r="DP37" s="634"/>
      <c r="DQ37" s="634"/>
      <c r="DR37" s="634"/>
      <c r="DS37" s="634"/>
      <c r="DT37" s="634"/>
      <c r="DU37" s="634"/>
      <c r="DV37" s="635"/>
      <c r="DW37" s="624">
        <v>13.3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1315300</v>
      </c>
      <c r="S38" s="622"/>
      <c r="T38" s="622"/>
      <c r="U38" s="622"/>
      <c r="V38" s="622"/>
      <c r="W38" s="622"/>
      <c r="X38" s="622"/>
      <c r="Y38" s="623"/>
      <c r="Z38" s="659">
        <v>3.5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1063872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8049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2694952</v>
      </c>
      <c r="CS38" s="622"/>
      <c r="CT38" s="622"/>
      <c r="CU38" s="622"/>
      <c r="CV38" s="622"/>
      <c r="CW38" s="622"/>
      <c r="CX38" s="622"/>
      <c r="CY38" s="623"/>
      <c r="CZ38" s="624">
        <v>7.5</v>
      </c>
      <c r="DA38" s="636"/>
      <c r="DB38" s="636"/>
      <c r="DC38" s="637"/>
      <c r="DD38" s="627">
        <v>2139104</v>
      </c>
      <c r="DE38" s="622"/>
      <c r="DF38" s="622"/>
      <c r="DG38" s="622"/>
      <c r="DH38" s="622"/>
      <c r="DI38" s="622"/>
      <c r="DJ38" s="622"/>
      <c r="DK38" s="623"/>
      <c r="DL38" s="627">
        <v>2000168</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204302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11885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871372</v>
      </c>
      <c r="CS39" s="634"/>
      <c r="CT39" s="634"/>
      <c r="CU39" s="634"/>
      <c r="CV39" s="634"/>
      <c r="CW39" s="634"/>
      <c r="CX39" s="634"/>
      <c r="CY39" s="635"/>
      <c r="CZ39" s="624">
        <v>2.4</v>
      </c>
      <c r="DA39" s="636"/>
      <c r="DB39" s="636"/>
      <c r="DC39" s="637"/>
      <c r="DD39" s="627">
        <v>859403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100000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25131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247197</v>
      </c>
      <c r="CS40" s="622"/>
      <c r="CT40" s="622"/>
      <c r="CU40" s="622"/>
      <c r="CV40" s="622"/>
      <c r="CW40" s="622"/>
      <c r="CX40" s="622"/>
      <c r="CY40" s="623"/>
      <c r="CZ40" s="624">
        <v>0.7</v>
      </c>
      <c r="DA40" s="636"/>
      <c r="DB40" s="636"/>
      <c r="DC40" s="637"/>
      <c r="DD40" s="627">
        <v>106485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37384312</v>
      </c>
      <c r="S41" s="646"/>
      <c r="T41" s="646"/>
      <c r="U41" s="646"/>
      <c r="V41" s="646"/>
      <c r="W41" s="646"/>
      <c r="X41" s="646"/>
      <c r="Y41" s="649"/>
      <c r="Z41" s="650">
        <v>100</v>
      </c>
      <c r="AA41" s="650"/>
      <c r="AB41" s="650"/>
      <c r="AC41" s="650"/>
      <c r="AD41" s="651">
        <v>18519035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621249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2048572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4589939</v>
      </c>
      <c r="CS42" s="634"/>
      <c r="CT42" s="634"/>
      <c r="CU42" s="634"/>
      <c r="CV42" s="634"/>
      <c r="CW42" s="634"/>
      <c r="CX42" s="634"/>
      <c r="CY42" s="635"/>
      <c r="CZ42" s="624">
        <v>12.8</v>
      </c>
      <c r="DA42" s="636"/>
      <c r="DB42" s="636"/>
      <c r="DC42" s="637"/>
      <c r="DD42" s="627">
        <v>1035193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90609</v>
      </c>
      <c r="CS43" s="634"/>
      <c r="CT43" s="634"/>
      <c r="CU43" s="634"/>
      <c r="CV43" s="634"/>
      <c r="CW43" s="634"/>
      <c r="CX43" s="634"/>
      <c r="CY43" s="635"/>
      <c r="CZ43" s="624">
        <v>0.3</v>
      </c>
      <c r="DA43" s="636"/>
      <c r="DB43" s="636"/>
      <c r="DC43" s="637"/>
      <c r="DD43" s="627">
        <v>90609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4016930</v>
      </c>
      <c r="CS44" s="622"/>
      <c r="CT44" s="622"/>
      <c r="CU44" s="622"/>
      <c r="CV44" s="622"/>
      <c r="CW44" s="622"/>
      <c r="CX44" s="622"/>
      <c r="CY44" s="623"/>
      <c r="CZ44" s="624">
        <v>11.2</v>
      </c>
      <c r="DA44" s="625"/>
      <c r="DB44" s="625"/>
      <c r="DC44" s="626"/>
      <c r="DD44" s="627">
        <v>877910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1314522</v>
      </c>
      <c r="CS45" s="634"/>
      <c r="CT45" s="634"/>
      <c r="CU45" s="634"/>
      <c r="CV45" s="634"/>
      <c r="CW45" s="634"/>
      <c r="CX45" s="634"/>
      <c r="CY45" s="635"/>
      <c r="CZ45" s="624">
        <v>3.7</v>
      </c>
      <c r="DA45" s="636"/>
      <c r="DB45" s="636"/>
      <c r="DC45" s="637"/>
      <c r="DD45" s="627">
        <v>51660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2651386</v>
      </c>
      <c r="CS46" s="622"/>
      <c r="CT46" s="622"/>
      <c r="CU46" s="622"/>
      <c r="CV46" s="622"/>
      <c r="CW46" s="622"/>
      <c r="CX46" s="622"/>
      <c r="CY46" s="623"/>
      <c r="CZ46" s="624">
        <v>7.4</v>
      </c>
      <c r="DA46" s="625"/>
      <c r="DB46" s="625"/>
      <c r="DC46" s="626"/>
      <c r="DD46" s="627">
        <v>822728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573009</v>
      </c>
      <c r="CS47" s="634"/>
      <c r="CT47" s="634"/>
      <c r="CU47" s="634"/>
      <c r="CV47" s="634"/>
      <c r="CW47" s="634"/>
      <c r="CX47" s="634"/>
      <c r="CY47" s="635"/>
      <c r="CZ47" s="624">
        <v>1.6</v>
      </c>
      <c r="DA47" s="636"/>
      <c r="DB47" s="636"/>
      <c r="DC47" s="637"/>
      <c r="DD47" s="627">
        <v>157283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35818143</v>
      </c>
      <c r="CS49" s="606"/>
      <c r="CT49" s="606"/>
      <c r="CU49" s="606"/>
      <c r="CV49" s="606"/>
      <c r="CW49" s="606"/>
      <c r="CX49" s="606"/>
      <c r="CY49" s="607"/>
      <c r="CZ49" s="608">
        <v>100</v>
      </c>
      <c r="DA49" s="609"/>
      <c r="DB49" s="609"/>
      <c r="DC49" s="610"/>
      <c r="DD49" s="611">
        <v>23317893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x1ROG3gf1iIAtnlWJ9VDVttkcFZJvGfe+Gb8CybdLPY+bnPUORvLIfIRXUie4fjW6VXQ3EJ3F+oPqzfUhh7EA==" saltValue="sOyuLxK+CqQmfS+nx5DZ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1" zoomScale="70" zoomScaleNormal="25" zoomScaleSheetLayoutView="70" workbookViewId="0">
      <selection activeCell="DQ102" sqref="DQ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37384</v>
      </c>
      <c r="R7" s="1103"/>
      <c r="S7" s="1103"/>
      <c r="T7" s="1103"/>
      <c r="U7" s="1103"/>
      <c r="V7" s="1103">
        <v>35818</v>
      </c>
      <c r="W7" s="1103"/>
      <c r="X7" s="1103"/>
      <c r="Y7" s="1103"/>
      <c r="Z7" s="1103"/>
      <c r="AA7" s="1103">
        <v>1566</v>
      </c>
      <c r="AB7" s="1103"/>
      <c r="AC7" s="1103"/>
      <c r="AD7" s="1103"/>
      <c r="AE7" s="1104"/>
      <c r="AF7" s="1105">
        <v>1481</v>
      </c>
      <c r="AG7" s="1106"/>
      <c r="AH7" s="1106"/>
      <c r="AI7" s="1106"/>
      <c r="AJ7" s="1107"/>
      <c r="AK7" s="1108">
        <v>3774</v>
      </c>
      <c r="AL7" s="1109"/>
      <c r="AM7" s="1109"/>
      <c r="AN7" s="1109"/>
      <c r="AO7" s="1109"/>
      <c r="AP7" s="1109">
        <v>32969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0</v>
      </c>
      <c r="CI7" s="1097"/>
      <c r="CJ7" s="1097"/>
      <c r="CK7" s="1097"/>
      <c r="CL7" s="1098"/>
      <c r="CM7" s="1096">
        <v>30</v>
      </c>
      <c r="CN7" s="1097"/>
      <c r="CO7" s="1097"/>
      <c r="CP7" s="1097"/>
      <c r="CQ7" s="1098"/>
      <c r="CR7" s="1096">
        <v>5</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4</v>
      </c>
      <c r="CI8" s="990"/>
      <c r="CJ8" s="990"/>
      <c r="CK8" s="990"/>
      <c r="CL8" s="991"/>
      <c r="CM8" s="989">
        <v>20</v>
      </c>
      <c r="CN8" s="990"/>
      <c r="CO8" s="990"/>
      <c r="CP8" s="990"/>
      <c r="CQ8" s="991"/>
      <c r="CR8" s="989">
        <v>10</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4</v>
      </c>
      <c r="CI9" s="990"/>
      <c r="CJ9" s="990"/>
      <c r="CK9" s="990"/>
      <c r="CL9" s="991"/>
      <c r="CM9" s="989">
        <v>39</v>
      </c>
      <c r="CN9" s="990"/>
      <c r="CO9" s="990"/>
      <c r="CP9" s="990"/>
      <c r="CQ9" s="991"/>
      <c r="CR9" s="989">
        <v>10</v>
      </c>
      <c r="CS9" s="990"/>
      <c r="CT9" s="990"/>
      <c r="CU9" s="990"/>
      <c r="CV9" s="991"/>
      <c r="CW9" s="989" t="s">
        <v>554</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566</v>
      </c>
      <c r="BT10" s="993"/>
      <c r="BU10" s="993"/>
      <c r="BV10" s="993"/>
      <c r="BW10" s="993"/>
      <c r="BX10" s="993"/>
      <c r="BY10" s="993"/>
      <c r="BZ10" s="993"/>
      <c r="CA10" s="993"/>
      <c r="CB10" s="993"/>
      <c r="CC10" s="993"/>
      <c r="CD10" s="993"/>
      <c r="CE10" s="993"/>
      <c r="CF10" s="993"/>
      <c r="CG10" s="1014"/>
      <c r="CH10" s="989">
        <v>4</v>
      </c>
      <c r="CI10" s="990"/>
      <c r="CJ10" s="990"/>
      <c r="CK10" s="990"/>
      <c r="CL10" s="991"/>
      <c r="CM10" s="989">
        <v>25</v>
      </c>
      <c r="CN10" s="990"/>
      <c r="CO10" s="990"/>
      <c r="CP10" s="990"/>
      <c r="CQ10" s="991"/>
      <c r="CR10" s="989">
        <v>15</v>
      </c>
      <c r="CS10" s="990"/>
      <c r="CT10" s="990"/>
      <c r="CU10" s="990"/>
      <c r="CV10" s="991"/>
      <c r="CW10" s="989" t="s">
        <v>554</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37384</v>
      </c>
      <c r="R23" s="1061"/>
      <c r="S23" s="1061"/>
      <c r="T23" s="1061"/>
      <c r="U23" s="1061"/>
      <c r="V23" s="1061">
        <v>35818</v>
      </c>
      <c r="W23" s="1061"/>
      <c r="X23" s="1061"/>
      <c r="Y23" s="1061"/>
      <c r="Z23" s="1061"/>
      <c r="AA23" s="1061">
        <v>1566</v>
      </c>
      <c r="AB23" s="1061"/>
      <c r="AC23" s="1061"/>
      <c r="AD23" s="1061"/>
      <c r="AE23" s="1068"/>
      <c r="AF23" s="1069">
        <v>1481</v>
      </c>
      <c r="AG23" s="1061"/>
      <c r="AH23" s="1061"/>
      <c r="AI23" s="1061"/>
      <c r="AJ23" s="1070"/>
      <c r="AK23" s="1071"/>
      <c r="AL23" s="1072"/>
      <c r="AM23" s="1072"/>
      <c r="AN23" s="1072"/>
      <c r="AO23" s="1072"/>
      <c r="AP23" s="1061">
        <v>32969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6261</v>
      </c>
      <c r="R28" s="1051"/>
      <c r="S28" s="1051"/>
      <c r="T28" s="1051"/>
      <c r="U28" s="1051"/>
      <c r="V28" s="1051">
        <v>6121</v>
      </c>
      <c r="W28" s="1051"/>
      <c r="X28" s="1051"/>
      <c r="Y28" s="1051"/>
      <c r="Z28" s="1051"/>
      <c r="AA28" s="1051">
        <v>140</v>
      </c>
      <c r="AB28" s="1051"/>
      <c r="AC28" s="1051"/>
      <c r="AD28" s="1051"/>
      <c r="AE28" s="1052"/>
      <c r="AF28" s="1053">
        <v>140</v>
      </c>
      <c r="AG28" s="1051"/>
      <c r="AH28" s="1051"/>
      <c r="AI28" s="1051"/>
      <c r="AJ28" s="1054"/>
      <c r="AK28" s="1042">
        <v>621</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7726</v>
      </c>
      <c r="R29" s="1039"/>
      <c r="S29" s="1039"/>
      <c r="T29" s="1039"/>
      <c r="U29" s="1039"/>
      <c r="V29" s="1039">
        <v>7562</v>
      </c>
      <c r="W29" s="1039"/>
      <c r="X29" s="1039"/>
      <c r="Y29" s="1039"/>
      <c r="Z29" s="1039"/>
      <c r="AA29" s="1039">
        <v>164</v>
      </c>
      <c r="AB29" s="1039"/>
      <c r="AC29" s="1039"/>
      <c r="AD29" s="1039"/>
      <c r="AE29" s="1040"/>
      <c r="AF29" s="1035">
        <v>164</v>
      </c>
      <c r="AG29" s="1036"/>
      <c r="AH29" s="1036"/>
      <c r="AI29" s="1036"/>
      <c r="AJ29" s="1037"/>
      <c r="AK29" s="980">
        <v>236</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856</v>
      </c>
      <c r="R30" s="1039"/>
      <c r="S30" s="1039"/>
      <c r="T30" s="1039"/>
      <c r="U30" s="1039"/>
      <c r="V30" s="1039">
        <v>821</v>
      </c>
      <c r="W30" s="1039"/>
      <c r="X30" s="1039"/>
      <c r="Y30" s="1039"/>
      <c r="Z30" s="1039"/>
      <c r="AA30" s="1039">
        <v>35</v>
      </c>
      <c r="AB30" s="1039"/>
      <c r="AC30" s="1039"/>
      <c r="AD30" s="1039"/>
      <c r="AE30" s="1040"/>
      <c r="AF30" s="1035">
        <v>35</v>
      </c>
      <c r="AG30" s="1036"/>
      <c r="AH30" s="1036"/>
      <c r="AI30" s="1036"/>
      <c r="AJ30" s="1037"/>
      <c r="AK30" s="980">
        <v>1192</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1567</v>
      </c>
      <c r="R31" s="1039"/>
      <c r="S31" s="1039"/>
      <c r="T31" s="1039"/>
      <c r="U31" s="1039"/>
      <c r="V31" s="1039">
        <v>1310</v>
      </c>
      <c r="W31" s="1039"/>
      <c r="X31" s="1039"/>
      <c r="Y31" s="1039"/>
      <c r="Z31" s="1039"/>
      <c r="AA31" s="1039">
        <v>257</v>
      </c>
      <c r="AB31" s="1039"/>
      <c r="AC31" s="1039"/>
      <c r="AD31" s="1039"/>
      <c r="AE31" s="1040"/>
      <c r="AF31" s="1035">
        <v>2394</v>
      </c>
      <c r="AG31" s="1036"/>
      <c r="AH31" s="1036"/>
      <c r="AI31" s="1036"/>
      <c r="AJ31" s="1037"/>
      <c r="AK31" s="980">
        <v>204</v>
      </c>
      <c r="AL31" s="971"/>
      <c r="AM31" s="971"/>
      <c r="AN31" s="971"/>
      <c r="AO31" s="971"/>
      <c r="AP31" s="971">
        <v>6455</v>
      </c>
      <c r="AQ31" s="971"/>
      <c r="AR31" s="971"/>
      <c r="AS31" s="971"/>
      <c r="AT31" s="971"/>
      <c r="AU31" s="971">
        <v>936</v>
      </c>
      <c r="AV31" s="971"/>
      <c r="AW31" s="971"/>
      <c r="AX31" s="971"/>
      <c r="AY31" s="971"/>
      <c r="AZ31" s="1041" t="s">
        <v>554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2407</v>
      </c>
      <c r="R32" s="1039"/>
      <c r="S32" s="1039"/>
      <c r="T32" s="1039"/>
      <c r="U32" s="1039"/>
      <c r="V32" s="1039">
        <v>2252</v>
      </c>
      <c r="W32" s="1039"/>
      <c r="X32" s="1039"/>
      <c r="Y32" s="1039"/>
      <c r="Z32" s="1039"/>
      <c r="AA32" s="1039">
        <v>155</v>
      </c>
      <c r="AB32" s="1039"/>
      <c r="AC32" s="1039"/>
      <c r="AD32" s="1039"/>
      <c r="AE32" s="1040"/>
      <c r="AF32" s="1035">
        <v>206</v>
      </c>
      <c r="AG32" s="1036"/>
      <c r="AH32" s="1036"/>
      <c r="AI32" s="1036"/>
      <c r="AJ32" s="1037"/>
      <c r="AK32" s="980">
        <v>1064</v>
      </c>
      <c r="AL32" s="971"/>
      <c r="AM32" s="971"/>
      <c r="AN32" s="971"/>
      <c r="AO32" s="971"/>
      <c r="AP32" s="971">
        <v>15581</v>
      </c>
      <c r="AQ32" s="971"/>
      <c r="AR32" s="971"/>
      <c r="AS32" s="971"/>
      <c r="AT32" s="971"/>
      <c r="AU32" s="971">
        <v>10314</v>
      </c>
      <c r="AV32" s="971"/>
      <c r="AW32" s="971"/>
      <c r="AX32" s="971"/>
      <c r="AY32" s="971"/>
      <c r="AZ32" s="1041" t="s">
        <v>554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143</v>
      </c>
      <c r="C33" s="1031"/>
      <c r="D33" s="1031"/>
      <c r="E33" s="1031"/>
      <c r="F33" s="1031"/>
      <c r="G33" s="1031"/>
      <c r="H33" s="1031"/>
      <c r="I33" s="1031"/>
      <c r="J33" s="1031"/>
      <c r="K33" s="1031"/>
      <c r="L33" s="1031"/>
      <c r="M33" s="1031"/>
      <c r="N33" s="1031"/>
      <c r="O33" s="1031"/>
      <c r="P33" s="1032"/>
      <c r="Q33" s="1038">
        <v>8761</v>
      </c>
      <c r="R33" s="1039"/>
      <c r="S33" s="1039"/>
      <c r="T33" s="1039"/>
      <c r="U33" s="1039"/>
      <c r="V33" s="1039">
        <v>9392</v>
      </c>
      <c r="W33" s="1039"/>
      <c r="X33" s="1039"/>
      <c r="Y33" s="1039"/>
      <c r="Z33" s="1039"/>
      <c r="AA33" s="1039">
        <v>-631</v>
      </c>
      <c r="AB33" s="1039"/>
      <c r="AC33" s="1039"/>
      <c r="AD33" s="1039"/>
      <c r="AE33" s="1040"/>
      <c r="AF33" s="1035">
        <v>-131</v>
      </c>
      <c r="AG33" s="1036"/>
      <c r="AH33" s="1036"/>
      <c r="AI33" s="1036"/>
      <c r="AJ33" s="1037"/>
      <c r="AK33" s="980">
        <v>1553</v>
      </c>
      <c r="AL33" s="971"/>
      <c r="AM33" s="971"/>
      <c r="AN33" s="971"/>
      <c r="AO33" s="971"/>
      <c r="AP33" s="971">
        <v>9573</v>
      </c>
      <c r="AQ33" s="971"/>
      <c r="AR33" s="971"/>
      <c r="AS33" s="971"/>
      <c r="AT33" s="971"/>
      <c r="AU33" s="971">
        <v>5370</v>
      </c>
      <c r="AV33" s="971"/>
      <c r="AW33" s="971"/>
      <c r="AX33" s="971"/>
      <c r="AY33" s="971"/>
      <c r="AZ33" s="1041">
        <v>1.7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52</v>
      </c>
      <c r="R34" s="1039"/>
      <c r="S34" s="1039"/>
      <c r="T34" s="1039"/>
      <c r="U34" s="1039"/>
      <c r="V34" s="1039">
        <v>49</v>
      </c>
      <c r="W34" s="1039"/>
      <c r="X34" s="1039"/>
      <c r="Y34" s="1039"/>
      <c r="Z34" s="1039"/>
      <c r="AA34" s="1039">
        <v>3</v>
      </c>
      <c r="AB34" s="1039"/>
      <c r="AC34" s="1039"/>
      <c r="AD34" s="1039"/>
      <c r="AE34" s="1040"/>
      <c r="AF34" s="1035">
        <v>2</v>
      </c>
      <c r="AG34" s="1036"/>
      <c r="AH34" s="1036"/>
      <c r="AI34" s="1036"/>
      <c r="AJ34" s="1037"/>
      <c r="AK34" s="980">
        <v>25</v>
      </c>
      <c r="AL34" s="971"/>
      <c r="AM34" s="971"/>
      <c r="AN34" s="971"/>
      <c r="AO34" s="971"/>
      <c r="AP34" s="971" t="s">
        <v>554</v>
      </c>
      <c r="AQ34" s="971"/>
      <c r="AR34" s="971"/>
      <c r="AS34" s="971"/>
      <c r="AT34" s="971"/>
      <c r="AU34" s="971" t="s">
        <v>554</v>
      </c>
      <c r="AV34" s="971"/>
      <c r="AW34" s="971"/>
      <c r="AX34" s="971"/>
      <c r="AY34" s="971"/>
      <c r="AZ34" s="1041" t="s">
        <v>554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2810</v>
      </c>
      <c r="AG63" s="959"/>
      <c r="AH63" s="959"/>
      <c r="AI63" s="959"/>
      <c r="AJ63" s="1022"/>
      <c r="AK63" s="1023"/>
      <c r="AL63" s="963"/>
      <c r="AM63" s="963"/>
      <c r="AN63" s="963"/>
      <c r="AO63" s="963"/>
      <c r="AP63" s="959">
        <v>31609</v>
      </c>
      <c r="AQ63" s="959"/>
      <c r="AR63" s="959"/>
      <c r="AS63" s="959"/>
      <c r="AT63" s="959"/>
      <c r="AU63" s="959">
        <v>16620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4350</v>
      </c>
      <c r="R68" s="982"/>
      <c r="S68" s="982"/>
      <c r="T68" s="982"/>
      <c r="U68" s="982"/>
      <c r="V68" s="982">
        <v>4083</v>
      </c>
      <c r="W68" s="982"/>
      <c r="X68" s="982"/>
      <c r="Y68" s="982"/>
      <c r="Z68" s="982"/>
      <c r="AA68" s="982">
        <v>267</v>
      </c>
      <c r="AB68" s="982"/>
      <c r="AC68" s="982"/>
      <c r="AD68" s="982"/>
      <c r="AE68" s="982"/>
      <c r="AF68" s="982">
        <v>267</v>
      </c>
      <c r="AG68" s="982"/>
      <c r="AH68" s="982"/>
      <c r="AI68" s="982"/>
      <c r="AJ68" s="982"/>
      <c r="AK68" s="982" t="s">
        <v>554</v>
      </c>
      <c r="AL68" s="982"/>
      <c r="AM68" s="982"/>
      <c r="AN68" s="982"/>
      <c r="AO68" s="982"/>
      <c r="AP68" s="982">
        <v>2237</v>
      </c>
      <c r="AQ68" s="982"/>
      <c r="AR68" s="982"/>
      <c r="AS68" s="982"/>
      <c r="AT68" s="982"/>
      <c r="AU68" s="982">
        <v>1546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721</v>
      </c>
      <c r="R69" s="971"/>
      <c r="S69" s="971"/>
      <c r="T69" s="971"/>
      <c r="U69" s="971"/>
      <c r="V69" s="971">
        <v>700</v>
      </c>
      <c r="W69" s="971"/>
      <c r="X69" s="971"/>
      <c r="Y69" s="971"/>
      <c r="Z69" s="971"/>
      <c r="AA69" s="971">
        <v>21</v>
      </c>
      <c r="AB69" s="971"/>
      <c r="AC69" s="971"/>
      <c r="AD69" s="971"/>
      <c r="AE69" s="971"/>
      <c r="AF69" s="971">
        <v>21</v>
      </c>
      <c r="AG69" s="971"/>
      <c r="AH69" s="971"/>
      <c r="AI69" s="971"/>
      <c r="AJ69" s="971"/>
      <c r="AK69" s="971">
        <v>34</v>
      </c>
      <c r="AL69" s="971"/>
      <c r="AM69" s="971"/>
      <c r="AN69" s="971"/>
      <c r="AO69" s="971"/>
      <c r="AP69" s="971">
        <v>623</v>
      </c>
      <c r="AQ69" s="971"/>
      <c r="AR69" s="971"/>
      <c r="AS69" s="971"/>
      <c r="AT69" s="971"/>
      <c r="AU69" s="971">
        <v>165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v>51</v>
      </c>
      <c r="AB70" s="971"/>
      <c r="AC70" s="971"/>
      <c r="AD70" s="971"/>
      <c r="AE70" s="971"/>
      <c r="AF70" s="971">
        <v>51</v>
      </c>
      <c r="AG70" s="971"/>
      <c r="AH70" s="971"/>
      <c r="AI70" s="971"/>
      <c r="AJ70" s="971"/>
      <c r="AK70" s="971">
        <v>39</v>
      </c>
      <c r="AL70" s="971"/>
      <c r="AM70" s="971"/>
      <c r="AN70" s="971"/>
      <c r="AO70" s="971"/>
      <c r="AP70" s="971" t="s">
        <v>573</v>
      </c>
      <c r="AQ70" s="971"/>
      <c r="AR70" s="971"/>
      <c r="AS70" s="971"/>
      <c r="AT70" s="971"/>
      <c r="AU70" s="971" t="s">
        <v>573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v>2445</v>
      </c>
      <c r="AB71" s="971"/>
      <c r="AC71" s="971"/>
      <c r="AD71" s="971"/>
      <c r="AE71" s="971"/>
      <c r="AF71" s="971">
        <v>2442</v>
      </c>
      <c r="AG71" s="971"/>
      <c r="AH71" s="971"/>
      <c r="AI71" s="971"/>
      <c r="AJ71" s="971"/>
      <c r="AK71" s="971">
        <v>6094</v>
      </c>
      <c r="AL71" s="971"/>
      <c r="AM71" s="971"/>
      <c r="AN71" s="971"/>
      <c r="AO71" s="971"/>
      <c r="AP71" s="971" t="s">
        <v>573</v>
      </c>
      <c r="AQ71" s="971"/>
      <c r="AR71" s="971"/>
      <c r="AS71" s="971"/>
      <c r="AT71" s="971"/>
      <c r="AU71" s="971" t="s">
        <v>573</v>
      </c>
      <c r="AV71" s="971"/>
      <c r="AW71" s="971"/>
      <c r="AX71" s="971"/>
      <c r="AY71" s="971"/>
      <c r="AZ71" s="972" t="s">
        <v>572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5908</v>
      </c>
      <c r="R72" s="971"/>
      <c r="S72" s="971"/>
      <c r="T72" s="971"/>
      <c r="U72" s="971"/>
      <c r="V72" s="971">
        <v>3386</v>
      </c>
      <c r="W72" s="971"/>
      <c r="X72" s="971"/>
      <c r="Y72" s="971"/>
      <c r="Z72" s="971"/>
      <c r="AA72" s="971">
        <v>2522</v>
      </c>
      <c r="AB72" s="971"/>
      <c r="AC72" s="971"/>
      <c r="AD72" s="971"/>
      <c r="AE72" s="971"/>
      <c r="AF72" s="971">
        <v>2522</v>
      </c>
      <c r="AG72" s="971"/>
      <c r="AH72" s="971"/>
      <c r="AI72" s="971"/>
      <c r="AJ72" s="971"/>
      <c r="AK72" s="971" t="s">
        <v>554</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20</v>
      </c>
      <c r="AB73" s="971"/>
      <c r="AC73" s="971"/>
      <c r="AD73" s="971"/>
      <c r="AE73" s="971"/>
      <c r="AF73" s="971">
        <v>20</v>
      </c>
      <c r="AG73" s="971"/>
      <c r="AH73" s="971"/>
      <c r="AI73" s="971"/>
      <c r="AJ73" s="971"/>
      <c r="AK73" s="971">
        <v>60</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127</v>
      </c>
      <c r="R74" s="971"/>
      <c r="S74" s="971"/>
      <c r="T74" s="971"/>
      <c r="U74" s="971"/>
      <c r="V74" s="971">
        <v>122</v>
      </c>
      <c r="W74" s="971"/>
      <c r="X74" s="971"/>
      <c r="Y74" s="971"/>
      <c r="Z74" s="971"/>
      <c r="AA74" s="971">
        <v>5</v>
      </c>
      <c r="AB74" s="971"/>
      <c r="AC74" s="971"/>
      <c r="AD74" s="971"/>
      <c r="AE74" s="971"/>
      <c r="AF74" s="971">
        <v>5</v>
      </c>
      <c r="AG74" s="971"/>
      <c r="AH74" s="971"/>
      <c r="AI74" s="971"/>
      <c r="AJ74" s="971"/>
      <c r="AK74" s="971">
        <v>10</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10</v>
      </c>
      <c r="R75" s="979"/>
      <c r="S75" s="979"/>
      <c r="T75" s="979"/>
      <c r="U75" s="980"/>
      <c r="V75" s="981">
        <v>9</v>
      </c>
      <c r="W75" s="979"/>
      <c r="X75" s="979"/>
      <c r="Y75" s="979"/>
      <c r="Z75" s="980"/>
      <c r="AA75" s="981">
        <v>1</v>
      </c>
      <c r="AB75" s="979"/>
      <c r="AC75" s="979"/>
      <c r="AD75" s="979"/>
      <c r="AE75" s="980"/>
      <c r="AF75" s="981">
        <v>1</v>
      </c>
      <c r="AG75" s="979"/>
      <c r="AH75" s="979"/>
      <c r="AI75" s="979"/>
      <c r="AJ75" s="980"/>
      <c r="AK75" s="981">
        <v>3</v>
      </c>
      <c r="AL75" s="979"/>
      <c r="AM75" s="979"/>
      <c r="AN75" s="979"/>
      <c r="AO75" s="980"/>
      <c r="AP75" s="981" t="s">
        <v>554</v>
      </c>
      <c r="AQ75" s="979"/>
      <c r="AR75" s="979"/>
      <c r="AS75" s="979"/>
      <c r="AT75" s="980"/>
      <c r="AU75" s="981" t="s">
        <v>554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5329</v>
      </c>
      <c r="AG88" s="959"/>
      <c r="AH88" s="959"/>
      <c r="AI88" s="959"/>
      <c r="AJ88" s="959"/>
      <c r="AK88" s="963"/>
      <c r="AL88" s="963"/>
      <c r="AM88" s="963"/>
      <c r="AN88" s="963"/>
      <c r="AO88" s="963"/>
      <c r="AP88" s="959">
        <v>2860</v>
      </c>
      <c r="AQ88" s="959"/>
      <c r="AR88" s="959"/>
      <c r="AS88" s="959"/>
      <c r="AT88" s="959"/>
      <c r="AU88" s="959">
        <v>1711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t="s">
        <v>573</v>
      </c>
      <c r="CX102" s="953"/>
      <c r="CY102" s="953"/>
      <c r="CZ102" s="953"/>
      <c r="DA102" s="954"/>
      <c r="DB102" s="952" t="s">
        <v>573</v>
      </c>
      <c r="DC102" s="953"/>
      <c r="DD102" s="953"/>
      <c r="DE102" s="953"/>
      <c r="DF102" s="954"/>
      <c r="DG102" s="952" t="s">
        <v>573</v>
      </c>
      <c r="DH102" s="953"/>
      <c r="DI102" s="953"/>
      <c r="DJ102" s="953"/>
      <c r="DK102" s="954"/>
      <c r="DL102" s="952" t="s">
        <v>573</v>
      </c>
      <c r="DM102" s="953"/>
      <c r="DN102" s="953"/>
      <c r="DO102" s="953"/>
      <c r="DP102" s="954"/>
      <c r="DQ102" s="952" t="s">
        <v>573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2714240</v>
      </c>
      <c r="AB110" s="889"/>
      <c r="AC110" s="889"/>
      <c r="AD110" s="889"/>
      <c r="AE110" s="890"/>
      <c r="AF110" s="891">
        <v>2924187</v>
      </c>
      <c r="AG110" s="889"/>
      <c r="AH110" s="889"/>
      <c r="AI110" s="889"/>
      <c r="AJ110" s="890"/>
      <c r="AK110" s="891">
        <v>3023271</v>
      </c>
      <c r="AL110" s="889"/>
      <c r="AM110" s="889"/>
      <c r="AN110" s="889"/>
      <c r="AO110" s="890"/>
      <c r="AP110" s="892">
        <v>19.100000000000001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35801061</v>
      </c>
      <c r="BR110" s="842"/>
      <c r="BS110" s="842"/>
      <c r="BT110" s="842"/>
      <c r="BU110" s="842"/>
      <c r="BV110" s="842">
        <v>34585630</v>
      </c>
      <c r="BW110" s="842"/>
      <c r="BX110" s="842"/>
      <c r="BY110" s="842"/>
      <c r="BZ110" s="842"/>
      <c r="CA110" s="842">
        <v>32968989</v>
      </c>
      <c r="CB110" s="842"/>
      <c r="CC110" s="842"/>
      <c r="CD110" s="842"/>
      <c r="CE110" s="842"/>
      <c r="CF110" s="866">
        <v>207.9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3410000</v>
      </c>
      <c r="DH110" s="842"/>
      <c r="DI110" s="842"/>
      <c r="DJ110" s="842"/>
      <c r="DK110" s="842"/>
      <c r="DL110" s="842">
        <v>3261222</v>
      </c>
      <c r="DM110" s="842"/>
      <c r="DN110" s="842"/>
      <c r="DO110" s="842"/>
      <c r="DP110" s="842"/>
      <c r="DQ110" s="842">
        <v>3261222</v>
      </c>
      <c r="DR110" s="842"/>
      <c r="DS110" s="842"/>
      <c r="DT110" s="842"/>
      <c r="DU110" s="842"/>
      <c r="DV110" s="843">
        <v>20.6</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3410000</v>
      </c>
      <c r="BR111" s="817"/>
      <c r="BS111" s="817"/>
      <c r="BT111" s="817"/>
      <c r="BU111" s="817"/>
      <c r="BV111" s="817">
        <v>3261222</v>
      </c>
      <c r="BW111" s="817"/>
      <c r="BX111" s="817"/>
      <c r="BY111" s="817"/>
      <c r="BZ111" s="817"/>
      <c r="CA111" s="817">
        <v>3261222</v>
      </c>
      <c r="CB111" s="817"/>
      <c r="CC111" s="817"/>
      <c r="CD111" s="817"/>
      <c r="CE111" s="817"/>
      <c r="CF111" s="875">
        <v>20.6</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17001091</v>
      </c>
      <c r="BR112" s="817"/>
      <c r="BS112" s="817"/>
      <c r="BT112" s="817"/>
      <c r="BU112" s="817"/>
      <c r="BV112" s="817">
        <v>17058798</v>
      </c>
      <c r="BW112" s="817"/>
      <c r="BX112" s="817"/>
      <c r="BY112" s="817"/>
      <c r="BZ112" s="817"/>
      <c r="CA112" s="817">
        <v>16620659</v>
      </c>
      <c r="CB112" s="817"/>
      <c r="CC112" s="817"/>
      <c r="CD112" s="817"/>
      <c r="CE112" s="817"/>
      <c r="CF112" s="875">
        <v>104.8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1527039</v>
      </c>
      <c r="AB113" s="919"/>
      <c r="AC113" s="919"/>
      <c r="AD113" s="919"/>
      <c r="AE113" s="920"/>
      <c r="AF113" s="921">
        <v>1652549</v>
      </c>
      <c r="AG113" s="919"/>
      <c r="AH113" s="919"/>
      <c r="AI113" s="919"/>
      <c r="AJ113" s="920"/>
      <c r="AK113" s="921">
        <v>1832418</v>
      </c>
      <c r="AL113" s="919"/>
      <c r="AM113" s="919"/>
      <c r="AN113" s="919"/>
      <c r="AO113" s="920"/>
      <c r="AP113" s="922">
        <v>11.6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1973008</v>
      </c>
      <c r="BR113" s="817"/>
      <c r="BS113" s="817"/>
      <c r="BT113" s="817"/>
      <c r="BU113" s="817"/>
      <c r="BV113" s="817">
        <v>1826418</v>
      </c>
      <c r="BW113" s="817"/>
      <c r="BX113" s="817"/>
      <c r="BY113" s="817"/>
      <c r="BZ113" s="817"/>
      <c r="CA113" s="817">
        <v>1710292</v>
      </c>
      <c r="CB113" s="817"/>
      <c r="CC113" s="817"/>
      <c r="CD113" s="817"/>
      <c r="CE113" s="817"/>
      <c r="CF113" s="875">
        <v>10.8</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128350</v>
      </c>
      <c r="AB114" s="780"/>
      <c r="AC114" s="780"/>
      <c r="AD114" s="780"/>
      <c r="AE114" s="781"/>
      <c r="AF114" s="782">
        <v>20805</v>
      </c>
      <c r="AG114" s="780"/>
      <c r="AH114" s="780"/>
      <c r="AI114" s="780"/>
      <c r="AJ114" s="781"/>
      <c r="AK114" s="782">
        <v>171905</v>
      </c>
      <c r="AL114" s="780"/>
      <c r="AM114" s="780"/>
      <c r="AN114" s="780"/>
      <c r="AO114" s="781"/>
      <c r="AP114" s="824">
        <v>1.1000000000000001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2134731</v>
      </c>
      <c r="BR114" s="817"/>
      <c r="BS114" s="817"/>
      <c r="BT114" s="817"/>
      <c r="BU114" s="817"/>
      <c r="BV114" s="817">
        <v>2158970</v>
      </c>
      <c r="BW114" s="817"/>
      <c r="BX114" s="817"/>
      <c r="BY114" s="817"/>
      <c r="BZ114" s="817"/>
      <c r="CA114" s="817">
        <v>2295951</v>
      </c>
      <c r="CB114" s="817"/>
      <c r="CC114" s="817"/>
      <c r="CD114" s="817"/>
      <c r="CE114" s="817"/>
      <c r="CF114" s="875">
        <v>14.5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218</v>
      </c>
      <c r="AB115" s="919"/>
      <c r="AC115" s="919"/>
      <c r="AD115" s="919"/>
      <c r="AE115" s="920"/>
      <c r="AF115" s="921">
        <v>159</v>
      </c>
      <c r="AG115" s="919"/>
      <c r="AH115" s="919"/>
      <c r="AI115" s="919"/>
      <c r="AJ115" s="920"/>
      <c r="AK115" s="921">
        <v>110</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4369847</v>
      </c>
      <c r="AB117" s="903"/>
      <c r="AC117" s="903"/>
      <c r="AD117" s="903"/>
      <c r="AE117" s="904"/>
      <c r="AF117" s="905">
        <v>4597700</v>
      </c>
      <c r="AG117" s="903"/>
      <c r="AH117" s="903"/>
      <c r="AI117" s="903"/>
      <c r="AJ117" s="904"/>
      <c r="AK117" s="905">
        <v>5027704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60319891</v>
      </c>
      <c r="BR119" s="845"/>
      <c r="BS119" s="845"/>
      <c r="BT119" s="845"/>
      <c r="BU119" s="845"/>
      <c r="BV119" s="845">
        <v>58891038</v>
      </c>
      <c r="BW119" s="845"/>
      <c r="BX119" s="845"/>
      <c r="BY119" s="845"/>
      <c r="BZ119" s="845"/>
      <c r="CA119" s="845">
        <v>56857113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18255483</v>
      </c>
      <c r="BR120" s="842"/>
      <c r="BS120" s="842"/>
      <c r="BT120" s="842"/>
      <c r="BU120" s="842"/>
      <c r="BV120" s="842">
        <v>16756434</v>
      </c>
      <c r="BW120" s="842"/>
      <c r="BX120" s="842"/>
      <c r="BY120" s="842"/>
      <c r="BZ120" s="842"/>
      <c r="CA120" s="842">
        <v>15709098</v>
      </c>
      <c r="CB120" s="842"/>
      <c r="CC120" s="842"/>
      <c r="CD120" s="842"/>
      <c r="CE120" s="842"/>
      <c r="CF120" s="866">
        <v>99.1</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10971349</v>
      </c>
      <c r="DH120" s="842"/>
      <c r="DI120" s="842"/>
      <c r="DJ120" s="842"/>
      <c r="DK120" s="842"/>
      <c r="DL120" s="842">
        <v>10670291</v>
      </c>
      <c r="DM120" s="842"/>
      <c r="DN120" s="842"/>
      <c r="DO120" s="842"/>
      <c r="DP120" s="842"/>
      <c r="DQ120" s="842">
        <v>10314402</v>
      </c>
      <c r="DR120" s="842"/>
      <c r="DS120" s="842"/>
      <c r="DT120" s="842"/>
      <c r="DU120" s="842"/>
      <c r="DV120" s="843">
        <v>65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2189503</v>
      </c>
      <c r="BR121" s="817"/>
      <c r="BS121" s="817"/>
      <c r="BT121" s="817"/>
      <c r="BU121" s="817"/>
      <c r="BV121" s="817">
        <v>2363646</v>
      </c>
      <c r="BW121" s="817"/>
      <c r="BX121" s="817"/>
      <c r="BY121" s="817"/>
      <c r="BZ121" s="817"/>
      <c r="CA121" s="817">
        <v>2284838</v>
      </c>
      <c r="CB121" s="817"/>
      <c r="CC121" s="817"/>
      <c r="CD121" s="817"/>
      <c r="CE121" s="817"/>
      <c r="CF121" s="875">
        <v>14.4</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5334848</v>
      </c>
      <c r="DH121" s="817"/>
      <c r="DI121" s="817"/>
      <c r="DJ121" s="817"/>
      <c r="DK121" s="817"/>
      <c r="DL121" s="817">
        <v>5579268</v>
      </c>
      <c r="DM121" s="817"/>
      <c r="DN121" s="817"/>
      <c r="DO121" s="817"/>
      <c r="DP121" s="817"/>
      <c r="DQ121" s="817">
        <v>5370288</v>
      </c>
      <c r="DR121" s="817"/>
      <c r="DS121" s="817"/>
      <c r="DT121" s="817"/>
      <c r="DU121" s="817"/>
      <c r="DV121" s="794">
        <v>33.9</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36590434</v>
      </c>
      <c r="BR122" s="845"/>
      <c r="BS122" s="845"/>
      <c r="BT122" s="845"/>
      <c r="BU122" s="845"/>
      <c r="BV122" s="845">
        <v>35153625</v>
      </c>
      <c r="BW122" s="845"/>
      <c r="BX122" s="845"/>
      <c r="BY122" s="845"/>
      <c r="BZ122" s="845"/>
      <c r="CA122" s="845">
        <v>33754027</v>
      </c>
      <c r="CB122" s="845"/>
      <c r="CC122" s="845"/>
      <c r="CD122" s="845"/>
      <c r="CE122" s="845"/>
      <c r="CF122" s="846">
        <v>212.8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694894</v>
      </c>
      <c r="DH122" s="817"/>
      <c r="DI122" s="817"/>
      <c r="DJ122" s="817"/>
      <c r="DK122" s="817"/>
      <c r="DL122" s="817">
        <v>809239</v>
      </c>
      <c r="DM122" s="817"/>
      <c r="DN122" s="817"/>
      <c r="DO122" s="817"/>
      <c r="DP122" s="817"/>
      <c r="DQ122" s="817">
        <v>935969</v>
      </c>
      <c r="DR122" s="817"/>
      <c r="DS122" s="817"/>
      <c r="DT122" s="817"/>
      <c r="DU122" s="817"/>
      <c r="DV122" s="794">
        <v>5.9</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57035420</v>
      </c>
      <c r="BR123" s="833"/>
      <c r="BS123" s="833"/>
      <c r="BT123" s="833"/>
      <c r="BU123" s="833"/>
      <c r="BV123" s="833">
        <v>54273705</v>
      </c>
      <c r="BW123" s="833"/>
      <c r="BX123" s="833"/>
      <c r="BY123" s="833"/>
      <c r="BZ123" s="833"/>
      <c r="CA123" s="833">
        <v>51747963</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20.5</v>
      </c>
      <c r="BR124" s="831"/>
      <c r="BS124" s="831"/>
      <c r="BT124" s="831"/>
      <c r="BU124" s="831"/>
      <c r="BV124" s="831">
        <v>29.6</v>
      </c>
      <c r="BW124" s="831"/>
      <c r="BX124" s="831"/>
      <c r="BY124" s="831"/>
      <c r="BZ124" s="831"/>
      <c r="CA124" s="831">
        <v>32.200000000000003</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218</v>
      </c>
      <c r="AB127" s="780"/>
      <c r="AC127" s="780"/>
      <c r="AD127" s="780"/>
      <c r="AE127" s="781"/>
      <c r="AF127" s="782">
        <v>159</v>
      </c>
      <c r="AG127" s="780"/>
      <c r="AH127" s="780"/>
      <c r="AI127" s="780"/>
      <c r="AJ127" s="781"/>
      <c r="AK127" s="782">
        <v>110</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250807</v>
      </c>
      <c r="AB128" s="801"/>
      <c r="AC128" s="801"/>
      <c r="AD128" s="801"/>
      <c r="AE128" s="802"/>
      <c r="AF128" s="803">
        <v>254774</v>
      </c>
      <c r="AG128" s="801"/>
      <c r="AH128" s="801"/>
      <c r="AI128" s="801"/>
      <c r="AJ128" s="802"/>
      <c r="AK128" s="803">
        <v>249051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18811730</v>
      </c>
      <c r="AB129" s="780"/>
      <c r="AC129" s="780"/>
      <c r="AD129" s="780"/>
      <c r="AE129" s="781"/>
      <c r="AF129" s="782">
        <v>18294300</v>
      </c>
      <c r="AG129" s="780"/>
      <c r="AH129" s="780"/>
      <c r="AI129" s="780"/>
      <c r="AJ129" s="781"/>
      <c r="AK129" s="782">
        <v>18522841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2832956</v>
      </c>
      <c r="AB130" s="780"/>
      <c r="AC130" s="780"/>
      <c r="AD130" s="780"/>
      <c r="AE130" s="781"/>
      <c r="AF130" s="782">
        <v>2743094</v>
      </c>
      <c r="AG130" s="780"/>
      <c r="AH130" s="780"/>
      <c r="AI130" s="780"/>
      <c r="AJ130" s="781"/>
      <c r="AK130" s="782">
        <v>2663566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15978774</v>
      </c>
      <c r="AB131" s="764"/>
      <c r="AC131" s="764"/>
      <c r="AD131" s="764"/>
      <c r="AE131" s="765"/>
      <c r="AF131" s="766">
        <v>15551206</v>
      </c>
      <c r="AG131" s="764"/>
      <c r="AH131" s="764"/>
      <c r="AI131" s="764"/>
      <c r="AJ131" s="765"/>
      <c r="AK131" s="766">
        <v>15859275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32.200000000000003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8.0487026099999994</v>
      </c>
      <c r="AB132" s="745"/>
      <c r="AC132" s="745"/>
      <c r="AD132" s="745"/>
      <c r="AE132" s="746"/>
      <c r="AF132" s="747">
        <v>10.28751082</v>
      </c>
      <c r="AG132" s="745"/>
      <c r="AH132" s="745"/>
      <c r="AI132" s="745"/>
      <c r="AJ132" s="746"/>
      <c r="AK132" s="747">
        <v>13.336593260000001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7.8</v>
      </c>
      <c r="AB133" s="724"/>
      <c r="AC133" s="724"/>
      <c r="AD133" s="724"/>
      <c r="AE133" s="725"/>
      <c r="AF133" s="723">
        <v>8.6</v>
      </c>
      <c r="AG133" s="724"/>
      <c r="AH133" s="724"/>
      <c r="AI133" s="724"/>
      <c r="AJ133" s="725"/>
      <c r="AK133" s="723">
        <v>10.5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l6tluwGkHNfZafq00QUXaT5q9j1XHOt812DmtKbr5Cp51wgEAsZXCiSdNe970j/t1Y+xZgnsdGaqTXJFBqDCw==" saltValue="nwXEmSUirBBDUPqM9yq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E29" sqref="BE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Q5ofgcIcNVrvfkztckg47A25tCHbxtW1DCTDIb0cUPHau9MGJx4ni0S0B0Rnz+XDdWUD13dV2v5NSjIN6RQzA==" saltValue="AoRw5WMK79sCT8eduheh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Csi1KWj7pyD3lrYr9Sq6I5ZKWT5KZlBe17n8IRVQAQJsI526ubxjZpgww90TwfQ4BHPZl8aNKrYJqZKEiKKg==" saltValue="gZIsYMBx7sDu1yJRRvGa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3333984</v>
      </c>
      <c r="AP9" s="281">
        <v>57159</v>
      </c>
      <c r="AQ9" s="282">
        <v>88459</v>
      </c>
      <c r="AR9" s="283">
        <v>-35.4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1245035</v>
      </c>
      <c r="AP10" s="284">
        <v>21345</v>
      </c>
      <c r="AQ10" s="285">
        <v>6814</v>
      </c>
      <c r="AR10" s="286">
        <v>213.3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143027</v>
      </c>
      <c r="AP11" s="284">
        <v>2452</v>
      </c>
      <c r="AQ11" s="285">
        <v>1610</v>
      </c>
      <c r="AR11" s="286">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139625</v>
      </c>
      <c r="AP13" s="284">
        <v>2394</v>
      </c>
      <c r="AQ13" s="285">
        <v>3854</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90609</v>
      </c>
      <c r="AP14" s="284">
        <v>1553</v>
      </c>
      <c r="AQ14" s="285">
        <v>1979</v>
      </c>
      <c r="AR14" s="286">
        <v>-21.5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-233286</v>
      </c>
      <c r="AP15" s="284">
        <v>-4000</v>
      </c>
      <c r="AQ15" s="285">
        <v>-5062</v>
      </c>
      <c r="AR15" s="286">
        <v>-21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4718994</v>
      </c>
      <c r="AP16" s="284">
        <v>80904</v>
      </c>
      <c r="AQ16" s="285">
        <v>97678</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5.97</v>
      </c>
      <c r="AP21" s="298">
        <v>8.7899999999999991</v>
      </c>
      <c r="AQ21" s="299">
        <v>-2.82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96.5</v>
      </c>
      <c r="AP22" s="303">
        <v>97.7</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3023271</v>
      </c>
      <c r="AP32" s="312">
        <v>51832</v>
      </c>
      <c r="AQ32" s="313">
        <v>63215</v>
      </c>
      <c r="AR32" s="314">
        <v>-18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1832418</v>
      </c>
      <c r="AP35" s="312">
        <v>31416</v>
      </c>
      <c r="AQ35" s="313">
        <v>15084</v>
      </c>
      <c r="AR35" s="314">
        <v>108.3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171905</v>
      </c>
      <c r="AP36" s="312">
        <v>2947</v>
      </c>
      <c r="AQ36" s="313">
        <v>1958</v>
      </c>
      <c r="AR36" s="314">
        <v>50.5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110</v>
      </c>
      <c r="AP37" s="312">
        <v>2</v>
      </c>
      <c r="AQ37" s="313">
        <v>529</v>
      </c>
      <c r="AR37" s="314">
        <v>-99.6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-249051</v>
      </c>
      <c r="AP39" s="312">
        <v>-4270</v>
      </c>
      <c r="AQ39" s="313">
        <v>-3177</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-2663566</v>
      </c>
      <c r="AP40" s="312">
        <v>-45665</v>
      </c>
      <c r="AQ40" s="313">
        <v>-54547</v>
      </c>
      <c r="AR40" s="314">
        <v>-16.3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2115087</v>
      </c>
      <c r="AP41" s="312">
        <v>36262</v>
      </c>
      <c r="AQ41" s="313">
        <v>23067</v>
      </c>
      <c r="AR41" s="314">
        <v>57.2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6467489</v>
      </c>
      <c r="AN51" s="334">
        <v>105908</v>
      </c>
      <c r="AO51" s="335">
        <v>54.2</v>
      </c>
      <c r="AP51" s="336">
        <v>70166</v>
      </c>
      <c r="AQ51" s="337">
        <v>1.4</v>
      </c>
      <c r="AR51" s="338">
        <v>52.8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4120807</v>
      </c>
      <c r="AN52" s="342">
        <v>67480</v>
      </c>
      <c r="AO52" s="343">
        <v>35</v>
      </c>
      <c r="AP52" s="344">
        <v>36115</v>
      </c>
      <c r="AQ52" s="345">
        <v>-6.2</v>
      </c>
      <c r="AR52" s="346">
        <v>41.2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7566344</v>
      </c>
      <c r="AN53" s="334">
        <v>125385</v>
      </c>
      <c r="AO53" s="335">
        <v>18.399999999999999</v>
      </c>
      <c r="AP53" s="336">
        <v>70329</v>
      </c>
      <c r="AQ53" s="337">
        <v>0.2</v>
      </c>
      <c r="AR53" s="338">
        <v>18.2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6032769</v>
      </c>
      <c r="AN54" s="342">
        <v>99971</v>
      </c>
      <c r="AO54" s="343">
        <v>48.1</v>
      </c>
      <c r="AP54" s="344">
        <v>39403</v>
      </c>
      <c r="AQ54" s="345">
        <v>9.1</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4878820</v>
      </c>
      <c r="AN55" s="334">
        <v>81769</v>
      </c>
      <c r="AO55" s="335">
        <v>-34.799999999999997</v>
      </c>
      <c r="AP55" s="336">
        <v>71871</v>
      </c>
      <c r="AQ55" s="337">
        <v>2.2000000000000002</v>
      </c>
      <c r="AR55" s="338">
        <v>-37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1748138</v>
      </c>
      <c r="AN56" s="342">
        <v>29299</v>
      </c>
      <c r="AO56" s="343">
        <v>-70.7</v>
      </c>
      <c r="AP56" s="344">
        <v>38232</v>
      </c>
      <c r="AQ56" s="345">
        <v>-3</v>
      </c>
      <c r="AR56" s="346">
        <v>-67.7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6570640</v>
      </c>
      <c r="AN57" s="334">
        <v>111321</v>
      </c>
      <c r="AO57" s="335">
        <v>36.1</v>
      </c>
      <c r="AP57" s="336">
        <v>71807</v>
      </c>
      <c r="AQ57" s="337">
        <v>-0.1</v>
      </c>
      <c r="AR57" s="338">
        <v>36.200000000000003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3754321</v>
      </c>
      <c r="AN58" s="342">
        <v>63607</v>
      </c>
      <c r="AO58" s="343">
        <v>117.1</v>
      </c>
      <c r="AP58" s="344">
        <v>37333</v>
      </c>
      <c r="AQ58" s="345">
        <v>-2.4</v>
      </c>
      <c r="AR58" s="346">
        <v>119.5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4016930</v>
      </c>
      <c r="AN59" s="334">
        <v>68868</v>
      </c>
      <c r="AO59" s="335">
        <v>-38.1</v>
      </c>
      <c r="AP59" s="336">
        <v>80821</v>
      </c>
      <c r="AQ59" s="337">
        <v>12.6</v>
      </c>
      <c r="AR59" s="338">
        <v>-50.7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2651386</v>
      </c>
      <c r="AN60" s="342">
        <v>45456</v>
      </c>
      <c r="AO60" s="343">
        <v>-28.5</v>
      </c>
      <c r="AP60" s="344">
        <v>49586</v>
      </c>
      <c r="AQ60" s="345">
        <v>32.799999999999997</v>
      </c>
      <c r="AR60" s="346">
        <v>-61.3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5900045</v>
      </c>
      <c r="AN61" s="349">
        <v>98650</v>
      </c>
      <c r="AO61" s="350">
        <v>7.2</v>
      </c>
      <c r="AP61" s="351">
        <v>72999</v>
      </c>
      <c r="AQ61" s="352">
        <v>3.3</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3661484</v>
      </c>
      <c r="AN62" s="342">
        <v>61163</v>
      </c>
      <c r="AO62" s="343">
        <v>20.2</v>
      </c>
      <c r="AP62" s="344">
        <v>40134</v>
      </c>
      <c r="AQ62" s="345">
        <v>6.1</v>
      </c>
      <c r="AR62" s="346">
        <v>14.1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OwD3ijTcNIgv0fIvJsoSn3SrSpusScKp0LzKKP6edVccYWos1jVsg2dnHjwyyz3qjx6vgUhpoGdQQstjgDvDA==" saltValue="Haxu49lfmSqXSFC5oM0J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election activeCell="BJ67" sqref="BJ6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dukLzBaldaLSjRJpqOb8Qw40bu3qo2/f8S8pDIDTs9Toeh1byzpvxMssTw4p/1Fg6Ee7bQWLWbEYieCFYYSi+Q==" saltValue="EGwTduCJ96l1WsjrAoP+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5"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E1bQ8a6rIg/rZTHe7c6MOY6Ur1htiXT+WY02OCZEOL+jq9Ezh9952ryEqCL1n1AATFjeF3qLCAlIdoloysEbEg==" saltValue="65M9ExoVzUdH/x1JQduU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29.47</v>
      </c>
      <c r="G47" s="12">
        <v>23.64</v>
      </c>
      <c r="H47" s="12">
        <v>30.75</v>
      </c>
      <c r="I47" s="12">
        <v>32.83</v>
      </c>
      <c r="J47" s="13">
        <v>30.36</v>
      </c>
    </row>
    <row r="48" spans="2:10" ht="57.75" customHeight="1" x14ac:dyDescent="0.15">
      <c r="B48" s="14"/>
      <c r="C48" s="1141" t="s">
        <v>4</v>
      </c>
      <c r="D48" s="1141"/>
      <c r="E48" s="1142"/>
      <c r="F48" s="15">
        <v>7.52</v>
      </c>
      <c r="G48" s="16">
        <v>11.81</v>
      </c>
      <c r="H48" s="16">
        <v>11.18</v>
      </c>
      <c r="I48" s="16">
        <v>8.51</v>
      </c>
      <c r="J48" s="17">
        <v>7.99</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UFM9SithMI8zfOpQNRTC09GKRhqq35F/VCsHIlpkC0R/BawlaVQnmdDVHGs4T2ce8o4Bo3zEAWgCDQisNVlZ4Q==" saltValue="M9oSIsER75xu0oJ1wgj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t="s">
        <v>538</v>
      </c>
      <c r="G34" s="33">
        <v>0.09</v>
      </c>
      <c r="H34" s="33">
        <v>1.82</v>
      </c>
      <c r="I34" s="33">
        <v>3.18</v>
      </c>
      <c r="J34" s="34" t="s">
        <v>539</v>
      </c>
      <c r="K34" s="22"/>
      <c r="L34" s="22"/>
      <c r="M34" s="22"/>
      <c r="N34" s="22"/>
      <c r="O34" s="22"/>
      <c r="P34" s="22"/>
    </row>
    <row r="35" spans="1:16" ht="39" customHeight="1" x14ac:dyDescent="0.15">
      <c r="A35" s="22"/>
      <c r="B35" s="35"/>
      <c r="C35" s="1145" t="s">
        <v>540</v>
      </c>
      <c r="D35" s="1146"/>
      <c r="E35" s="1147"/>
      <c r="F35" s="36">
        <v>7.41</v>
      </c>
      <c r="G35" s="37">
        <v>7.26</v>
      </c>
      <c r="H35" s="37">
        <v>8.6199999999999992</v>
      </c>
      <c r="I35" s="37">
        <v>10.86</v>
      </c>
      <c r="J35" s="38">
        <v>12.92</v>
      </c>
      <c r="K35" s="22"/>
      <c r="L35" s="22"/>
      <c r="M35" s="22"/>
      <c r="N35" s="22"/>
      <c r="O35" s="22"/>
      <c r="P35" s="22"/>
    </row>
    <row r="36" spans="1:16" ht="39" customHeight="1" x14ac:dyDescent="0.15">
      <c r="A36" s="22"/>
      <c r="B36" s="35"/>
      <c r="C36" s="1145" t="s">
        <v>541</v>
      </c>
      <c r="D36" s="1146"/>
      <c r="E36" s="1147"/>
      <c r="F36" s="36">
        <v>7.52</v>
      </c>
      <c r="G36" s="37">
        <v>11.8</v>
      </c>
      <c r="H36" s="37">
        <v>11.18</v>
      </c>
      <c r="I36" s="37">
        <v>8.51</v>
      </c>
      <c r="J36" s="38">
        <v>7.99</v>
      </c>
      <c r="K36" s="22"/>
      <c r="L36" s="22"/>
      <c r="M36" s="22"/>
      <c r="N36" s="22"/>
      <c r="O36" s="22"/>
      <c r="P36" s="22"/>
    </row>
    <row r="37" spans="1:16" ht="39" customHeight="1" x14ac:dyDescent="0.15">
      <c r="A37" s="22"/>
      <c r="B37" s="35"/>
      <c r="C37" s="1145" t="s">
        <v>542</v>
      </c>
      <c r="D37" s="1146"/>
      <c r="E37" s="1147"/>
      <c r="F37" s="36">
        <v>1.25</v>
      </c>
      <c r="G37" s="37">
        <v>1.19</v>
      </c>
      <c r="H37" s="37">
        <v>1.0900000000000001</v>
      </c>
      <c r="I37" s="37">
        <v>1.1599999999999999</v>
      </c>
      <c r="J37" s="38">
        <v>1.1100000000000001</v>
      </c>
      <c r="K37" s="22"/>
      <c r="L37" s="22"/>
      <c r="M37" s="22"/>
      <c r="N37" s="22"/>
      <c r="O37" s="22"/>
      <c r="P37" s="22"/>
    </row>
    <row r="38" spans="1:16" ht="39" customHeight="1" x14ac:dyDescent="0.15">
      <c r="A38" s="22"/>
      <c r="B38" s="35"/>
      <c r="C38" s="1145" t="s">
        <v>543</v>
      </c>
      <c r="D38" s="1146"/>
      <c r="E38" s="1147"/>
      <c r="F38" s="36">
        <v>0.6</v>
      </c>
      <c r="G38" s="37">
        <v>0.46</v>
      </c>
      <c r="H38" s="37">
        <v>0.49</v>
      </c>
      <c r="I38" s="37">
        <v>1.55</v>
      </c>
      <c r="J38" s="38">
        <v>0.88</v>
      </c>
      <c r="K38" s="22"/>
      <c r="L38" s="22"/>
      <c r="M38" s="22"/>
      <c r="N38" s="22"/>
      <c r="O38" s="22"/>
      <c r="P38" s="22"/>
    </row>
    <row r="39" spans="1:16" ht="39" customHeight="1" x14ac:dyDescent="0.15">
      <c r="A39" s="22"/>
      <c r="B39" s="35"/>
      <c r="C39" s="1145" t="s">
        <v>544</v>
      </c>
      <c r="D39" s="1146"/>
      <c r="E39" s="1147"/>
      <c r="F39" s="36">
        <v>1.4</v>
      </c>
      <c r="G39" s="37">
        <v>1.07</v>
      </c>
      <c r="H39" s="37">
        <v>0.84</v>
      </c>
      <c r="I39" s="37">
        <v>0.76</v>
      </c>
      <c r="J39" s="38">
        <v>0.75</v>
      </c>
      <c r="K39" s="22"/>
      <c r="L39" s="22"/>
      <c r="M39" s="22"/>
      <c r="N39" s="22"/>
      <c r="O39" s="22"/>
      <c r="P39" s="22"/>
    </row>
    <row r="40" spans="1:16" ht="39" customHeight="1" x14ac:dyDescent="0.15">
      <c r="A40" s="22"/>
      <c r="B40" s="35"/>
      <c r="C40" s="1145" t="s">
        <v>545</v>
      </c>
      <c r="D40" s="1146"/>
      <c r="E40" s="1147"/>
      <c r="F40" s="36">
        <v>0.09</v>
      </c>
      <c r="G40" s="37">
        <v>0.1</v>
      </c>
      <c r="H40" s="37">
        <v>0.12</v>
      </c>
      <c r="I40" s="37">
        <v>0.13</v>
      </c>
      <c r="J40" s="38">
        <v>0.19</v>
      </c>
      <c r="K40" s="22"/>
      <c r="L40" s="22"/>
      <c r="M40" s="22"/>
      <c r="N40" s="22"/>
      <c r="O40" s="22"/>
      <c r="P40" s="22"/>
    </row>
    <row r="41" spans="1:16" ht="39" customHeight="1" x14ac:dyDescent="0.15">
      <c r="A41" s="22"/>
      <c r="B41" s="35"/>
      <c r="C41" s="1145" t="s">
        <v>546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547</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548</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b1TYQpcWpTJc9Uf9ST/lxiL/75e8BceqF6aQBjF7hxyecXn5p3umTnc6+piY9BO3PMSqaltW5Y/TmL2q3gY8A==" saltValue="MhgAlsvCm3dmi0XYwFVC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1" zoomScale="70" zoomScaleNormal="70" zoomScaleSheetLayoutView="55" workbookViewId="0">
      <selection activeCell="N45" sqref="N45: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2826</v>
      </c>
      <c r="L45" s="60">
        <v>2711</v>
      </c>
      <c r="M45" s="60">
        <v>2714</v>
      </c>
      <c r="N45" s="60">
        <v>2924</v>
      </c>
      <c r="O45" s="61">
        <v>3023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1560</v>
      </c>
      <c r="L48" s="64">
        <v>1543</v>
      </c>
      <c r="M48" s="64">
        <v>1527</v>
      </c>
      <c r="N48" s="64">
        <v>1653</v>
      </c>
      <c r="O48" s="65">
        <v>1832</v>
      </c>
      <c r="P48" s="48"/>
      <c r="Q48" s="48"/>
      <c r="R48" s="48"/>
      <c r="S48" s="48"/>
      <c r="T48" s="48"/>
      <c r="U48" s="48"/>
    </row>
    <row r="49" spans="1:21" ht="30.75" customHeight="1" x14ac:dyDescent="0.15">
      <c r="A49" s="48"/>
      <c r="B49" s="1178"/>
      <c r="C49" s="1179"/>
      <c r="D49" s="62"/>
      <c r="E49" s="1155" t="s">
        <v>14</v>
      </c>
      <c r="F49" s="1155"/>
      <c r="G49" s="1155"/>
      <c r="H49" s="1155"/>
      <c r="I49" s="1155"/>
      <c r="J49" s="1156"/>
      <c r="K49" s="63">
        <v>97</v>
      </c>
      <c r="L49" s="64">
        <v>117</v>
      </c>
      <c r="M49" s="64">
        <v>128</v>
      </c>
      <c r="N49" s="64">
        <v>21</v>
      </c>
      <c r="O49" s="65">
        <v>172</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3326</v>
      </c>
      <c r="L52" s="64">
        <v>3199</v>
      </c>
      <c r="M52" s="64">
        <v>3084</v>
      </c>
      <c r="N52" s="64">
        <v>2998</v>
      </c>
      <c r="O52" s="65">
        <v>2913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1157</v>
      </c>
      <c r="L53" s="69">
        <v>1172</v>
      </c>
      <c r="M53" s="69">
        <v>1285</v>
      </c>
      <c r="N53" s="69">
        <v>1600</v>
      </c>
      <c r="O53" s="70">
        <v>2114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RfO86gq27xgJpf5gO5Ky6Z8JIv0/aHl1hXegmRssDq3NXpQ07dWdc+k2523H5fUIUJ8D2dbCC8GltXApqRU7A==" saltValue="AUlHXbl4YO9BI011ezSj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1" sqref="L41:L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31154</v>
      </c>
      <c r="J41" s="356">
        <v>34895</v>
      </c>
      <c r="K41" s="356">
        <v>35801</v>
      </c>
      <c r="L41" s="356">
        <v>34586</v>
      </c>
      <c r="M41" s="357">
        <v>32969</v>
      </c>
    </row>
    <row r="42" spans="2:13" ht="27.75" customHeight="1" x14ac:dyDescent="0.15">
      <c r="B42" s="1186"/>
      <c r="C42" s="1187"/>
      <c r="D42" s="106"/>
      <c r="E42" s="1190" t="s">
        <v>32</v>
      </c>
      <c r="F42" s="1190"/>
      <c r="G42" s="1190"/>
      <c r="H42" s="1191"/>
      <c r="I42" s="358" t="s">
        <v>489</v>
      </c>
      <c r="J42" s="359" t="s">
        <v>489</v>
      </c>
      <c r="K42" s="359">
        <v>3410</v>
      </c>
      <c r="L42" s="359">
        <v>3261</v>
      </c>
      <c r="M42" s="360">
        <v>3261</v>
      </c>
    </row>
    <row r="43" spans="2:13" ht="27.75" customHeight="1" x14ac:dyDescent="0.15">
      <c r="B43" s="1186"/>
      <c r="C43" s="1187"/>
      <c r="D43" s="106"/>
      <c r="E43" s="1190" t="s">
        <v>33</v>
      </c>
      <c r="F43" s="1190"/>
      <c r="G43" s="1190"/>
      <c r="H43" s="1191"/>
      <c r="I43" s="358">
        <v>17570</v>
      </c>
      <c r="J43" s="359">
        <v>16731</v>
      </c>
      <c r="K43" s="359">
        <v>17001</v>
      </c>
      <c r="L43" s="359">
        <v>17059</v>
      </c>
      <c r="M43" s="360">
        <v>16621</v>
      </c>
    </row>
    <row r="44" spans="2:13" ht="27.75" customHeight="1" x14ac:dyDescent="0.15">
      <c r="B44" s="1186"/>
      <c r="C44" s="1187"/>
      <c r="D44" s="106"/>
      <c r="E44" s="1190" t="s">
        <v>34</v>
      </c>
      <c r="F44" s="1190"/>
      <c r="G44" s="1190"/>
      <c r="H44" s="1191"/>
      <c r="I44" s="358">
        <v>730</v>
      </c>
      <c r="J44" s="359">
        <v>2067</v>
      </c>
      <c r="K44" s="359">
        <v>1973</v>
      </c>
      <c r="L44" s="359">
        <v>1826</v>
      </c>
      <c r="M44" s="360">
        <v>1710</v>
      </c>
    </row>
    <row r="45" spans="2:13" ht="27.75" customHeight="1" x14ac:dyDescent="0.15">
      <c r="B45" s="1186"/>
      <c r="C45" s="1187"/>
      <c r="D45" s="106"/>
      <c r="E45" s="1190" t="s">
        <v>35</v>
      </c>
      <c r="F45" s="1190"/>
      <c r="G45" s="1190"/>
      <c r="H45" s="1191"/>
      <c r="I45" s="358">
        <v>2310</v>
      </c>
      <c r="J45" s="359">
        <v>2154</v>
      </c>
      <c r="K45" s="359">
        <v>2135</v>
      </c>
      <c r="L45" s="359">
        <v>2159</v>
      </c>
      <c r="M45" s="360">
        <v>2296</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16363</v>
      </c>
      <c r="J50" s="359">
        <v>15564</v>
      </c>
      <c r="K50" s="359">
        <v>18255</v>
      </c>
      <c r="L50" s="359">
        <v>16756</v>
      </c>
      <c r="M50" s="360">
        <v>15709</v>
      </c>
    </row>
    <row r="51" spans="2:13" ht="27.75" customHeight="1" x14ac:dyDescent="0.15">
      <c r="B51" s="1186"/>
      <c r="C51" s="1187"/>
      <c r="D51" s="106"/>
      <c r="E51" s="1190" t="s">
        <v>42</v>
      </c>
      <c r="F51" s="1190"/>
      <c r="G51" s="1190"/>
      <c r="H51" s="1191"/>
      <c r="I51" s="358">
        <v>2207</v>
      </c>
      <c r="J51" s="359">
        <v>1926</v>
      </c>
      <c r="K51" s="359">
        <v>2190</v>
      </c>
      <c r="L51" s="359">
        <v>2364</v>
      </c>
      <c r="M51" s="360">
        <v>2285</v>
      </c>
    </row>
    <row r="52" spans="2:13" ht="27.75" customHeight="1" x14ac:dyDescent="0.15">
      <c r="B52" s="1188"/>
      <c r="C52" s="1189"/>
      <c r="D52" s="106"/>
      <c r="E52" s="1190" t="s">
        <v>43</v>
      </c>
      <c r="F52" s="1190"/>
      <c r="G52" s="1190"/>
      <c r="H52" s="1191"/>
      <c r="I52" s="358">
        <v>35046</v>
      </c>
      <c r="J52" s="359">
        <v>36579</v>
      </c>
      <c r="K52" s="359">
        <v>36590</v>
      </c>
      <c r="L52" s="359">
        <v>35154</v>
      </c>
      <c r="M52" s="360">
        <v>33754</v>
      </c>
    </row>
    <row r="53" spans="2:13" ht="27.75" customHeight="1" thickBot="1" x14ac:dyDescent="0.2">
      <c r="B53" s="1192" t="s">
        <v>19</v>
      </c>
      <c r="C53" s="1193"/>
      <c r="D53" s="110"/>
      <c r="E53" s="1194" t="s">
        <v>44</v>
      </c>
      <c r="F53" s="1194"/>
      <c r="G53" s="1194"/>
      <c r="H53" s="1195"/>
      <c r="I53" s="361">
        <v>-1852</v>
      </c>
      <c r="J53" s="362">
        <v>1778</v>
      </c>
      <c r="K53" s="362">
        <v>3284</v>
      </c>
      <c r="L53" s="362">
        <v>4617</v>
      </c>
      <c r="M53" s="363">
        <v>5109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NvN/3o/6JueNmboVrYrw1efDsL/W6aHazsGMsbGnFVwA5qU4qojCpws1P9ZEfHVxn7J8eoOZ5X+fMs2BPrP9w==" saltValue="HhxLuwbNQUVLZP32EAjB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0" zoomScale="55" zoomScaleNormal="55"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5785</v>
      </c>
      <c r="G55" s="122">
        <v>6007</v>
      </c>
      <c r="H55" s="123">
        <v>5624</v>
      </c>
    </row>
    <row r="56" spans="2:8" ht="52.5" customHeight="1" x14ac:dyDescent="0.15">
      <c r="B56" s="124"/>
      <c r="C56" s="1213" t="s">
        <v>47</v>
      </c>
      <c r="D56" s="1213"/>
      <c r="E56" s="1214"/>
      <c r="F56" s="125">
        <v>3335</v>
      </c>
      <c r="G56" s="125">
        <v>3397</v>
      </c>
      <c r="H56" s="126">
        <v>2973</v>
      </c>
    </row>
    <row r="57" spans="2:8" ht="53.25" customHeight="1" x14ac:dyDescent="0.15">
      <c r="B57" s="124"/>
      <c r="C57" s="1215" t="s">
        <v>48</v>
      </c>
      <c r="D57" s="1215"/>
      <c r="E57" s="1216"/>
      <c r="F57" s="127">
        <v>8929</v>
      </c>
      <c r="G57" s="127">
        <v>7323</v>
      </c>
      <c r="H57" s="128">
        <v>6798</v>
      </c>
    </row>
    <row r="58" spans="2:8" ht="45.75" customHeight="1" x14ac:dyDescent="0.15">
      <c r="B58" s="129"/>
      <c r="C58" s="1203" t="s">
        <v>567</v>
      </c>
      <c r="D58" s="1204"/>
      <c r="E58" s="1205"/>
      <c r="F58" s="130">
        <v>2574</v>
      </c>
      <c r="G58" s="130">
        <v>2541</v>
      </c>
      <c r="H58" s="131">
        <v>2348</v>
      </c>
    </row>
    <row r="59" spans="2:8" ht="45.75" customHeight="1" x14ac:dyDescent="0.15">
      <c r="B59" s="129"/>
      <c r="C59" s="1203" t="s">
        <v>568</v>
      </c>
      <c r="D59" s="1204"/>
      <c r="E59" s="1205"/>
      <c r="F59" s="130">
        <v>3288</v>
      </c>
      <c r="G59" s="130">
        <v>2031</v>
      </c>
      <c r="H59" s="131">
        <v>2323</v>
      </c>
    </row>
    <row r="60" spans="2:8" ht="45.75" customHeight="1" x14ac:dyDescent="0.15">
      <c r="B60" s="129"/>
      <c r="C60" s="1203" t="s">
        <v>569</v>
      </c>
      <c r="D60" s="1204"/>
      <c r="E60" s="1205"/>
      <c r="F60" s="130">
        <v>1473</v>
      </c>
      <c r="G60" s="130">
        <v>1446</v>
      </c>
      <c r="H60" s="131">
        <v>1429</v>
      </c>
    </row>
    <row r="61" spans="2:8" ht="45.75" customHeight="1" x14ac:dyDescent="0.15">
      <c r="B61" s="129"/>
      <c r="C61" s="1203" t="s">
        <v>570</v>
      </c>
      <c r="D61" s="1204"/>
      <c r="E61" s="1205"/>
      <c r="F61" s="130">
        <v>367</v>
      </c>
      <c r="G61" s="130">
        <v>364</v>
      </c>
      <c r="H61" s="131">
        <v>362</v>
      </c>
    </row>
    <row r="62" spans="2:8" ht="45.75" customHeight="1" thickBot="1" x14ac:dyDescent="0.2">
      <c r="B62" s="132"/>
      <c r="C62" s="1206" t="s">
        <v>571</v>
      </c>
      <c r="D62" s="1207"/>
      <c r="E62" s="1208"/>
      <c r="F62" s="133">
        <v>95</v>
      </c>
      <c r="G62" s="133">
        <v>100</v>
      </c>
      <c r="H62" s="134">
        <v>109</v>
      </c>
    </row>
    <row r="63" spans="2:8" ht="52.5" customHeight="1" thickBot="1" x14ac:dyDescent="0.2">
      <c r="B63" s="135"/>
      <c r="C63" s="1209" t="s">
        <v>49</v>
      </c>
      <c r="D63" s="1209"/>
      <c r="E63" s="1210"/>
      <c r="F63" s="136">
        <v>18050</v>
      </c>
      <c r="G63" s="136">
        <v>16726</v>
      </c>
      <c r="H63" s="137">
        <v>15395</v>
      </c>
    </row>
    <row r="64" spans="2:8" x14ac:dyDescent="0.15"/>
  </sheetData>
  <sheetProtection algorithmName="SHA-512" hashValue="R1m+NN5zf9taY1Umn5heynB1dpWf5yO1INZ77Mg6N1qVD4Z7S94PJzgfDFI3w56mep1/dTLGE1iwS9fxQZjTJQ==" saltValue="OpouqOQ4aFo7C+oMDyKW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105908</v>
      </c>
      <c r="E3" s="156"/>
      <c r="F3" s="157">
        <v>70166</v>
      </c>
      <c r="G3" s="158"/>
      <c r="H3" s="159"/>
    </row>
    <row r="4" spans="1:8" x14ac:dyDescent="0.15">
      <c r="A4" s="160"/>
      <c r="B4" s="161"/>
      <c r="C4" s="162"/>
      <c r="D4" s="163">
        <v>67480</v>
      </c>
      <c r="E4" s="164"/>
      <c r="F4" s="165">
        <v>36115</v>
      </c>
      <c r="G4" s="166"/>
      <c r="H4" s="167"/>
    </row>
    <row r="5" spans="1:8" x14ac:dyDescent="0.15">
      <c r="A5" s="148" t="s">
        <v>521</v>
      </c>
      <c r="B5" s="153"/>
      <c r="C5" s="154"/>
      <c r="D5" s="155">
        <v>125385</v>
      </c>
      <c r="E5" s="156"/>
      <c r="F5" s="157">
        <v>70329</v>
      </c>
      <c r="G5" s="158"/>
      <c r="H5" s="159"/>
    </row>
    <row r="6" spans="1:8" x14ac:dyDescent="0.15">
      <c r="A6" s="160"/>
      <c r="B6" s="161"/>
      <c r="C6" s="162"/>
      <c r="D6" s="163">
        <v>99971</v>
      </c>
      <c r="E6" s="164"/>
      <c r="F6" s="165">
        <v>39403</v>
      </c>
      <c r="G6" s="166"/>
      <c r="H6" s="167"/>
    </row>
    <row r="7" spans="1:8" x14ac:dyDescent="0.15">
      <c r="A7" s="148" t="s">
        <v>522</v>
      </c>
      <c r="B7" s="153"/>
      <c r="C7" s="154"/>
      <c r="D7" s="155">
        <v>81769</v>
      </c>
      <c r="E7" s="156"/>
      <c r="F7" s="157">
        <v>71871</v>
      </c>
      <c r="G7" s="158"/>
      <c r="H7" s="159"/>
    </row>
    <row r="8" spans="1:8" x14ac:dyDescent="0.15">
      <c r="A8" s="160"/>
      <c r="B8" s="161"/>
      <c r="C8" s="162"/>
      <c r="D8" s="163">
        <v>29299</v>
      </c>
      <c r="E8" s="164"/>
      <c r="F8" s="165">
        <v>38232</v>
      </c>
      <c r="G8" s="166"/>
      <c r="H8" s="167"/>
    </row>
    <row r="9" spans="1:8" x14ac:dyDescent="0.15">
      <c r="A9" s="148" t="s">
        <v>523</v>
      </c>
      <c r="B9" s="153"/>
      <c r="C9" s="154"/>
      <c r="D9" s="155">
        <v>111321</v>
      </c>
      <c r="E9" s="156"/>
      <c r="F9" s="157">
        <v>71807</v>
      </c>
      <c r="G9" s="158"/>
      <c r="H9" s="159"/>
    </row>
    <row r="10" spans="1:8" x14ac:dyDescent="0.15">
      <c r="A10" s="160"/>
      <c r="B10" s="161"/>
      <c r="C10" s="162"/>
      <c r="D10" s="163">
        <v>63607</v>
      </c>
      <c r="E10" s="164"/>
      <c r="F10" s="165">
        <v>37333</v>
      </c>
      <c r="G10" s="166"/>
      <c r="H10" s="167"/>
    </row>
    <row r="11" spans="1:8" x14ac:dyDescent="0.15">
      <c r="A11" s="148" t="s">
        <v>524</v>
      </c>
      <c r="B11" s="153"/>
      <c r="C11" s="154"/>
      <c r="D11" s="155">
        <v>68868</v>
      </c>
      <c r="E11" s="156"/>
      <c r="F11" s="157">
        <v>80821</v>
      </c>
      <c r="G11" s="158"/>
      <c r="H11" s="159"/>
    </row>
    <row r="12" spans="1:8" x14ac:dyDescent="0.15">
      <c r="A12" s="160"/>
      <c r="B12" s="161"/>
      <c r="C12" s="168"/>
      <c r="D12" s="163">
        <v>45456</v>
      </c>
      <c r="E12" s="164"/>
      <c r="F12" s="165">
        <v>49586</v>
      </c>
      <c r="G12" s="166"/>
      <c r="H12" s="167"/>
    </row>
    <row r="13" spans="1:8" x14ac:dyDescent="0.15">
      <c r="A13" s="148"/>
      <c r="B13" s="153"/>
      <c r="C13" s="169"/>
      <c r="D13" s="170">
        <v>98650</v>
      </c>
      <c r="E13" s="171"/>
      <c r="F13" s="172">
        <v>72999</v>
      </c>
      <c r="G13" s="173"/>
      <c r="H13" s="159"/>
    </row>
    <row r="14" spans="1:8" x14ac:dyDescent="0.15">
      <c r="A14" s="160"/>
      <c r="B14" s="161"/>
      <c r="C14" s="162"/>
      <c r="D14" s="163">
        <v>61163</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7.52</v>
      </c>
      <c r="C19" s="174">
        <f>ROUND(VALUE(SUBSTITUTE(実質収支比率等に係る経年分析!G$48,"▲","-")),2)</f>
        <v>11.81</v>
      </c>
      <c r="D19" s="174">
        <f>ROUND(VALUE(SUBSTITUTE(実質収支比率等に係る経年分析!H$48,"▲","-")),2)</f>
        <v>11.18</v>
      </c>
      <c r="E19" s="174">
        <f>ROUND(VALUE(SUBSTITUTE(実質収支比率等に係る経年分析!I$48,"▲","-")),2)</f>
        <v>8.51</v>
      </c>
      <c r="F19" s="174">
        <f>ROUND(VALUE(SUBSTITUTE(実質収支比率等に係る経年分析!J$48,"▲","-")),2)</f>
        <v>7.99</v>
      </c>
    </row>
    <row r="20" spans="1:11" x14ac:dyDescent="0.15">
      <c r="A20" s="174" t="s">
        <v>53</v>
      </c>
      <c r="B20" s="174">
        <f>ROUND(VALUE(SUBSTITUTE(実質収支比率等に係る経年分析!F$47,"▲","-")),2)</f>
        <v>29.47</v>
      </c>
      <c r="C20" s="174">
        <f>ROUND(VALUE(SUBSTITUTE(実質収支比率等に係る経年分析!G$47,"▲","-")),2)</f>
        <v>23.64</v>
      </c>
      <c r="D20" s="174">
        <f>ROUND(VALUE(SUBSTITUTE(実質収支比率等に係る経年分析!H$47,"▲","-")),2)</f>
        <v>30.75</v>
      </c>
      <c r="E20" s="174">
        <f>ROUND(VALUE(SUBSTITUTE(実質収支比率等に係る経年分析!I$47,"▲","-")),2)</f>
        <v>32.83</v>
      </c>
      <c r="F20" s="174">
        <f>ROUND(VALUE(SUBSTITUTE(実質収支比率等に係る経年分析!J$47,"▲","-")),2)</f>
        <v>30.36</v>
      </c>
    </row>
    <row r="21" spans="1:11" x14ac:dyDescent="0.15">
      <c r="A21" s="174" t="s">
        <v>54</v>
      </c>
      <c r="B21" s="174">
        <f>IF(ISNUMBER(VALUE(SUBSTITUTE(実質収支比率等に係る経年分析!F$49,"▲","-"))),ROUND(VALUE(SUBSTITUTE(実質収支比率等に係る経年分析!F$49,"▲","-")),2),NA())</f>
        <v>-4.76</v>
      </c>
      <c r="C21" s="174">
        <f>IF(ISNUMBER(VALUE(SUBSTITUTE(実質収支比率等に係る経年分析!G$49,"▲","-"))),ROUND(VALUE(SUBSTITUTE(実質収支比率等に係る経年分析!G$49,"▲","-")),2),NA())</f>
        <v>-4.2</v>
      </c>
      <c r="D21" s="174">
        <f>IF(ISNUMBER(VALUE(SUBSTITUTE(実質収支比率等に係る経年分析!H$49,"▲","-"))),ROUND(VALUE(SUBSTITUTE(実質収支比率等に係る経年分析!H$49,"▲","-")),2),NA())</f>
        <v>-1.72</v>
      </c>
      <c r="E21" s="174">
        <f>IF(ISNUMBER(VALUE(SUBSTITUTE(実質収支比率等に係る経年分析!I$49,"▲","-"))),ROUND(VALUE(SUBSTITUTE(実質収支比率等に係る経年分析!I$49,"▲","-")),2),NA())</f>
        <v>-8.8800000000000008</v>
      </c>
      <c r="F21" s="174">
        <f>IF(ISNUMBER(VALUE(SUBSTITUTE(実質収支比率等に係る経年分析!J$49,"▲","-"))),ROUND(VALUE(SUBSTITUTE(実質収支比率等に係る経年分析!J$49,"▲","-")),2),NA())</f>
        <v>-9.49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0.75</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12.92</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1.06</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3.18</v>
      </c>
      <c r="J36" s="175">
        <f>IF(ROUND(VALUE(SUBSTITUTE(連結実質赤字比率に係る赤字・黒字の構成分析!J$34,"▲", "-")), 2) &lt; 0, ABS(ROUND(VALUE(SUBSTITUTE(連結実質赤字比率に係る赤字・黒字の構成分析!J$34,"▲", "-")), 2)), NA())</f>
        <v>0.7</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3326</v>
      </c>
      <c r="E42" s="176"/>
      <c r="F42" s="176"/>
      <c r="G42" s="176">
        <f>'実質公債費比率（分子）の構造'!L$52</f>
        <v>3199</v>
      </c>
      <c r="H42" s="176"/>
      <c r="I42" s="176"/>
      <c r="J42" s="176">
        <f>'実質公債費比率（分子）の構造'!M$52</f>
        <v>3084</v>
      </c>
      <c r="K42" s="176"/>
      <c r="L42" s="176"/>
      <c r="M42" s="176">
        <f>'実質公債費比率（分子）の構造'!N$52</f>
        <v>2998</v>
      </c>
      <c r="N42" s="176"/>
      <c r="O42" s="176"/>
      <c r="P42" s="176">
        <f>'実質公債費比率（分子）の構造'!O$52</f>
        <v>2913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97</v>
      </c>
      <c r="C45" s="176"/>
      <c r="D45" s="176"/>
      <c r="E45" s="176">
        <f>'実質公債費比率（分子）の構造'!L$49</f>
        <v>117</v>
      </c>
      <c r="F45" s="176"/>
      <c r="G45" s="176"/>
      <c r="H45" s="176">
        <f>'実質公債費比率（分子）の構造'!M$49</f>
        <v>128</v>
      </c>
      <c r="I45" s="176"/>
      <c r="J45" s="176"/>
      <c r="K45" s="176">
        <f>'実質公債費比率（分子）の構造'!N$49</f>
        <v>21</v>
      </c>
      <c r="L45" s="176"/>
      <c r="M45" s="176"/>
      <c r="N45" s="176">
        <f>'実質公債費比率（分子）の構造'!O$49</f>
        <v>172</v>
      </c>
      <c r="O45" s="176"/>
      <c r="P45" s="176"/>
    </row>
    <row r="46" spans="1:16" x14ac:dyDescent="0.15">
      <c r="A46" s="176" t="s">
        <v>64</v>
      </c>
      <c r="B46" s="176">
        <f>'実質公債費比率（分子）の構造'!K$48</f>
        <v>1560</v>
      </c>
      <c r="C46" s="176"/>
      <c r="D46" s="176"/>
      <c r="E46" s="176">
        <f>'実質公債費比率（分子）の構造'!L$48</f>
        <v>1543</v>
      </c>
      <c r="F46" s="176"/>
      <c r="G46" s="176"/>
      <c r="H46" s="176">
        <f>'実質公債費比率（分子）の構造'!M$48</f>
        <v>1527</v>
      </c>
      <c r="I46" s="176"/>
      <c r="J46" s="176"/>
      <c r="K46" s="176">
        <f>'実質公債費比率（分子）の構造'!N$48</f>
        <v>1653</v>
      </c>
      <c r="L46" s="176"/>
      <c r="M46" s="176"/>
      <c r="N46" s="176">
        <f>'実質公債費比率（分子）の構造'!O$48</f>
        <v>1832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2826</v>
      </c>
      <c r="C49" s="176"/>
      <c r="D49" s="176"/>
      <c r="E49" s="176">
        <f>'実質公債費比率（分子）の構造'!L$45</f>
        <v>2711</v>
      </c>
      <c r="F49" s="176"/>
      <c r="G49" s="176"/>
      <c r="H49" s="176">
        <f>'実質公債費比率（分子）の構造'!M$45</f>
        <v>2714</v>
      </c>
      <c r="I49" s="176"/>
      <c r="J49" s="176"/>
      <c r="K49" s="176">
        <f>'実質公債費比率（分子）の構造'!N$45</f>
        <v>2924</v>
      </c>
      <c r="L49" s="176"/>
      <c r="M49" s="176"/>
      <c r="N49" s="176">
        <f>'実質公債費比率（分子）の構造'!O$45</f>
        <v>3023</v>
      </c>
      <c r="O49" s="176"/>
      <c r="P49" s="176"/>
    </row>
    <row r="50" spans="1:16" x14ac:dyDescent="0.15">
      <c r="A50" s="176" t="s">
        <v>67</v>
      </c>
      <c r="B50" s="176" t="e">
        <f>NA()</f>
        <v>#N/A</v>
      </c>
      <c r="C50" s="176">
        <f>IF(ISNUMBER('実質公債費比率（分子）の構造'!K$53),'実質公債費比率（分子）の構造'!K$53,NA())</f>
        <v>1157</v>
      </c>
      <c r="D50" s="176" t="e">
        <f>NA()</f>
        <v>#N/A</v>
      </c>
      <c r="E50" s="176" t="e">
        <f>NA()</f>
        <v>#N/A</v>
      </c>
      <c r="F50" s="176">
        <f>IF(ISNUMBER('実質公債費比率（分子）の構造'!L$53),'実質公債費比率（分子）の構造'!L$53,NA())</f>
        <v>1172</v>
      </c>
      <c r="G50" s="176" t="e">
        <f>NA()</f>
        <v>#N/A</v>
      </c>
      <c r="H50" s="176" t="e">
        <f>NA()</f>
        <v>#N/A</v>
      </c>
      <c r="I50" s="176">
        <f>IF(ISNUMBER('実質公債費比率（分子）の構造'!M$53),'実質公債費比率（分子）の構造'!M$53,NA())</f>
        <v>1285</v>
      </c>
      <c r="J50" s="176" t="e">
        <f>NA()</f>
        <v>#N/A</v>
      </c>
      <c r="K50" s="176" t="e">
        <f>NA()</f>
        <v>#N/A</v>
      </c>
      <c r="L50" s="176">
        <f>IF(ISNUMBER('実質公債費比率（分子）の構造'!N$53),'実質公債費比率（分子）の構造'!N$53,NA())</f>
        <v>1600</v>
      </c>
      <c r="M50" s="176" t="e">
        <f>NA()</f>
        <v>#N/A</v>
      </c>
      <c r="N50" s="176" t="e">
        <f>NA()</f>
        <v>#N/A</v>
      </c>
      <c r="O50" s="176">
        <f>IF(ISNUMBER('実質公債費比率（分子）の構造'!O$53),'実質公債費比率（分子）の構造'!O$53,NA())</f>
        <v>2114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35046</v>
      </c>
      <c r="E56" s="175"/>
      <c r="F56" s="175"/>
      <c r="G56" s="175">
        <f>'将来負担比率（分子）の構造'!J$52</f>
        <v>36579</v>
      </c>
      <c r="H56" s="175"/>
      <c r="I56" s="175"/>
      <c r="J56" s="175">
        <f>'将来負担比率（分子）の構造'!K$52</f>
        <v>36590</v>
      </c>
      <c r="K56" s="175"/>
      <c r="L56" s="175"/>
      <c r="M56" s="175">
        <f>'将来負担比率（分子）の構造'!L$52</f>
        <v>35154</v>
      </c>
      <c r="N56" s="175"/>
      <c r="O56" s="175"/>
      <c r="P56" s="175">
        <f>'将来負担比率（分子）の構造'!M$52</f>
        <v>33754</v>
      </c>
    </row>
    <row r="57" spans="1:16" x14ac:dyDescent="0.15">
      <c r="A57" s="175" t="s">
        <v>42</v>
      </c>
      <c r="B57" s="175"/>
      <c r="C57" s="175"/>
      <c r="D57" s="175">
        <f>'将来負担比率（分子）の構造'!I$51</f>
        <v>2207</v>
      </c>
      <c r="E57" s="175"/>
      <c r="F57" s="175"/>
      <c r="G57" s="175">
        <f>'将来負担比率（分子）の構造'!J$51</f>
        <v>1926</v>
      </c>
      <c r="H57" s="175"/>
      <c r="I57" s="175"/>
      <c r="J57" s="175">
        <f>'将来負担比率（分子）の構造'!K$51</f>
        <v>2190</v>
      </c>
      <c r="K57" s="175"/>
      <c r="L57" s="175"/>
      <c r="M57" s="175">
        <f>'将来負担比率（分子）の構造'!L$51</f>
        <v>2364</v>
      </c>
      <c r="N57" s="175"/>
      <c r="O57" s="175"/>
      <c r="P57" s="175">
        <f>'将来負担比率（分子）の構造'!M$51</f>
        <v>2285</v>
      </c>
    </row>
    <row r="58" spans="1:16" x14ac:dyDescent="0.15">
      <c r="A58" s="175" t="s">
        <v>41</v>
      </c>
      <c r="B58" s="175"/>
      <c r="C58" s="175"/>
      <c r="D58" s="175">
        <f>'将来負担比率（分子）の構造'!I$50</f>
        <v>16363</v>
      </c>
      <c r="E58" s="175"/>
      <c r="F58" s="175"/>
      <c r="G58" s="175">
        <f>'将来負担比率（分子）の構造'!J$50</f>
        <v>15564</v>
      </c>
      <c r="H58" s="175"/>
      <c r="I58" s="175"/>
      <c r="J58" s="175">
        <f>'将来負担比率（分子）の構造'!K$50</f>
        <v>18255</v>
      </c>
      <c r="K58" s="175"/>
      <c r="L58" s="175"/>
      <c r="M58" s="175">
        <f>'将来負担比率（分子）の構造'!L$50</f>
        <v>16756</v>
      </c>
      <c r="N58" s="175"/>
      <c r="O58" s="175"/>
      <c r="P58" s="175">
        <f>'将来負担比率（分子）の構造'!M$50</f>
        <v>15709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2310</v>
      </c>
      <c r="C62" s="175"/>
      <c r="D62" s="175"/>
      <c r="E62" s="175">
        <f>'将来負担比率（分子）の構造'!J$45</f>
        <v>2154</v>
      </c>
      <c r="F62" s="175"/>
      <c r="G62" s="175"/>
      <c r="H62" s="175">
        <f>'将来負担比率（分子）の構造'!K$45</f>
        <v>2135</v>
      </c>
      <c r="I62" s="175"/>
      <c r="J62" s="175"/>
      <c r="K62" s="175">
        <f>'将来負担比率（分子）の構造'!L$45</f>
        <v>2159</v>
      </c>
      <c r="L62" s="175"/>
      <c r="M62" s="175"/>
      <c r="N62" s="175">
        <f>'将来負担比率（分子）の構造'!M$45</f>
        <v>2296</v>
      </c>
      <c r="O62" s="175"/>
      <c r="P62" s="175"/>
    </row>
    <row r="63" spans="1:16" x14ac:dyDescent="0.15">
      <c r="A63" s="175" t="s">
        <v>34</v>
      </c>
      <c r="B63" s="175">
        <f>'将来負担比率（分子）の構造'!I$44</f>
        <v>730</v>
      </c>
      <c r="C63" s="175"/>
      <c r="D63" s="175"/>
      <c r="E63" s="175">
        <f>'将来負担比率（分子）の構造'!J$44</f>
        <v>2067</v>
      </c>
      <c r="F63" s="175"/>
      <c r="G63" s="175"/>
      <c r="H63" s="175">
        <f>'将来負担比率（分子）の構造'!K$44</f>
        <v>1973</v>
      </c>
      <c r="I63" s="175"/>
      <c r="J63" s="175"/>
      <c r="K63" s="175">
        <f>'将来負担比率（分子）の構造'!L$44</f>
        <v>1826</v>
      </c>
      <c r="L63" s="175"/>
      <c r="M63" s="175"/>
      <c r="N63" s="175">
        <f>'将来負担比率（分子）の構造'!M$44</f>
        <v>1710</v>
      </c>
      <c r="O63" s="175"/>
      <c r="P63" s="175"/>
    </row>
    <row r="64" spans="1:16" x14ac:dyDescent="0.15">
      <c r="A64" s="175" t="s">
        <v>33</v>
      </c>
      <c r="B64" s="175">
        <f>'将来負担比率（分子）の構造'!I$43</f>
        <v>17570</v>
      </c>
      <c r="C64" s="175"/>
      <c r="D64" s="175"/>
      <c r="E64" s="175">
        <f>'将来負担比率（分子）の構造'!J$43</f>
        <v>16731</v>
      </c>
      <c r="F64" s="175"/>
      <c r="G64" s="175"/>
      <c r="H64" s="175">
        <f>'将来負担比率（分子）の構造'!K$43</f>
        <v>17001</v>
      </c>
      <c r="I64" s="175"/>
      <c r="J64" s="175"/>
      <c r="K64" s="175">
        <f>'将来負担比率（分子）の構造'!L$43</f>
        <v>17059</v>
      </c>
      <c r="L64" s="175"/>
      <c r="M64" s="175"/>
      <c r="N64" s="175">
        <f>'将来負担比率（分子）の構造'!M$43</f>
        <v>16621</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3410</v>
      </c>
      <c r="I65" s="175"/>
      <c r="J65" s="175"/>
      <c r="K65" s="175">
        <f>'将来負担比率（分子）の構造'!L$42</f>
        <v>3261</v>
      </c>
      <c r="L65" s="175"/>
      <c r="M65" s="175"/>
      <c r="N65" s="175">
        <f>'将来負担比率（分子）の構造'!M$42</f>
        <v>3261</v>
      </c>
      <c r="O65" s="175"/>
      <c r="P65" s="175"/>
    </row>
    <row r="66" spans="1:16" x14ac:dyDescent="0.15">
      <c r="A66" s="175" t="s">
        <v>31</v>
      </c>
      <c r="B66" s="175">
        <f>'将来負担比率（分子）の構造'!I$41</f>
        <v>31154</v>
      </c>
      <c r="C66" s="175"/>
      <c r="D66" s="175"/>
      <c r="E66" s="175">
        <f>'将来負担比率（分子）の構造'!J$41</f>
        <v>34895</v>
      </c>
      <c r="F66" s="175"/>
      <c r="G66" s="175"/>
      <c r="H66" s="175">
        <f>'将来負担比率（分子）の構造'!K$41</f>
        <v>35801</v>
      </c>
      <c r="I66" s="175"/>
      <c r="J66" s="175"/>
      <c r="K66" s="175">
        <f>'将来負担比率（分子）の構造'!L$41</f>
        <v>34586</v>
      </c>
      <c r="L66" s="175"/>
      <c r="M66" s="175"/>
      <c r="N66" s="175">
        <f>'将来負担比率（分子）の構造'!M$41</f>
        <v>32969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1778</v>
      </c>
      <c r="G67" s="175" t="e">
        <f>NA()</f>
        <v>#N/A</v>
      </c>
      <c r="H67" s="175" t="e">
        <f>NA()</f>
        <v>#N/A</v>
      </c>
      <c r="I67" s="175">
        <f>IF(ISNUMBER('将来負担比率（分子）の構造'!K$53), IF('将来負担比率（分子）の構造'!K$53 &lt; 0, 0, '将来負担比率（分子）の構造'!K$53), NA())</f>
        <v>3284</v>
      </c>
      <c r="J67" s="175" t="e">
        <f>NA()</f>
        <v>#N/A</v>
      </c>
      <c r="K67" s="175" t="e">
        <f>NA()</f>
        <v>#N/A</v>
      </c>
      <c r="L67" s="175">
        <f>IF(ISNUMBER('将来負担比率（分子）の構造'!L$53), IF('将来負担比率（分子）の構造'!L$53 &lt; 0, 0, '将来負担比率（分子）の構造'!L$53), NA())</f>
        <v>4617</v>
      </c>
      <c r="M67" s="175" t="e">
        <f>NA()</f>
        <v>#N/A</v>
      </c>
      <c r="N67" s="175" t="e">
        <f>NA()</f>
        <v>#N/A</v>
      </c>
      <c r="O67" s="175">
        <f>IF(ISNUMBER('将来負担比率（分子）の構造'!M$53), IF('将来負担比率（分子）の構造'!M$53 &lt; 0, 0, '将来負担比率（分子）の構造'!M$53), NA())</f>
        <v>5109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5785</v>
      </c>
      <c r="C72" s="179">
        <f>基金残高に係る経年分析!G55</f>
        <v>6007</v>
      </c>
      <c r="D72" s="179">
        <f>基金残高に係る経年分析!H55</f>
        <v>5624</v>
      </c>
    </row>
    <row r="73" spans="1:16" x14ac:dyDescent="0.15">
      <c r="A73" s="178" t="s">
        <v>74</v>
      </c>
      <c r="B73" s="179">
        <f>基金残高に係る経年分析!F56</f>
        <v>3335</v>
      </c>
      <c r="C73" s="179">
        <f>基金残高に係る経年分析!G56</f>
        <v>3397</v>
      </c>
      <c r="D73" s="179">
        <f>基金残高に係る経年分析!H56</f>
        <v>2973</v>
      </c>
    </row>
    <row r="74" spans="1:16" x14ac:dyDescent="0.15">
      <c r="A74" s="178" t="s">
        <v>75</v>
      </c>
      <c r="B74" s="179">
        <f>基金残高に係る経年分析!F57</f>
        <v>8929</v>
      </c>
      <c r="C74" s="179">
        <f>基金残高に係る経年分析!G57</f>
        <v>7323</v>
      </c>
      <c r="D74" s="179">
        <f>基金残高に係る経年分析!H57</f>
        <v>6798</v>
      </c>
    </row>
  </sheetData>
  <sheetProtection algorithmName="SHA-512" hashValue="NuXuP8+pnP4B0BhdZMcmxOD7jIfBbeiLtSjipM0L9KkyJ44D7DCZVTGF9lUJpMi3Clxh9zAqcjHWK/LlLj7HZg==" saltValue="rfrYpddPMOE4O0McL7J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2025-03-18T04:55:56Z</cp:lastPrinted>
  <dcterms:created xsi:type="dcterms:W3CDTF">2025-02-19T00:26:39Z</dcterms:created>
  <dcterms:modified xsi:type="dcterms:W3CDTF">2025-03-18T04:56:01Z</dcterms:modified>
  <cp:category/>
</cp:coreProperties>
</file>