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2120" windowHeight="1473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<sst xmlns="http://schemas.openxmlformats.org/spreadsheetml/2006/main" count="220" uniqueCount="110">
  <si>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</si>
  <si>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</si>
  <si>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</si>
  <si>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</si>
  <si>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</si>
  <si>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</si>
  <si>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</si>
  <si>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</si>
  <si>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</si>
  <si>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</si>
  <si>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</si>
  <si>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</si>
  <si>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</si>
  <si>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</si>
  <si>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</si>
  <si>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</si>
  <si>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</si>
  <si>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</si>
  <si>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</si>
  <si>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</si>
  <si>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</si>
  <si>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</si>
  <si>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</si>
  <si>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</si>
  <si>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</si>
  <si>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</si>
  <si>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</si>
  <si>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</si>
  <si>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</si>
  <si>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</si>
  <si>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</si>
  <si>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</si>
  <si>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</si>
  <si>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</si>
  <si>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</si>
  <si>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</si>
  <si>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</si>
  <si>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</si>
  <si>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</si>
  <si>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</si>
  <si>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</si>
  <si>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</si>
  <si>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</si>
  <si>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</si>
  <si>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</si>
  <si>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</si>
  <si>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</si>
  <si>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</si>
  <si>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</si>
  <si>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</si>
  <si>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</si>
  <si>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</si>
  <si>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</si>
  <si>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</si>
  <si>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</si>
  <si>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</si>
  <si>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</si>
  <si>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</si>
  <si>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</si>
  <si>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</si>
  <si>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</si>
  <si>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</si>
  <si>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</si>
  <si>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</si>
  <si>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</si>
  <si>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</si>
  <si>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</si>
  <si>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</si>
  <si>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</si>
  <si>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</si>
  <si>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</si>
  <si>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</si>
  <si>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</si>
  <si>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</si>
  <si>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</si>
  <si>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</si>
  <si>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</si>
  <si>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</si>
  <si>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</si>
  <si>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</si>
  <si>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</si>
  <si>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</si>
  <si>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</si>
  <si>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</si>
  <si>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</si>
  <si>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</si>
  <si>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</si>
  <si>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</si>
  <si>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</si>
  <si>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</si>
  <si>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</si>
  <si>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</si>
  <si>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</si>
  <si>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</si>
  <si>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</si>
  <si>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</si>
  <si>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十和田市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</si>
  <si>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</si>
  <si>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</si>
  <si>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</si>
  <si>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</si>
  <si>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</si>
  <si>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</si>
  <si>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</si>
  <si>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</si>
  <si>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</si>
  <si>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</si>
  <si>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①類似団体より高いが早急な改築の必要はない状況である。
②最初の処理地域の供用開始から25年であるため、耐用年数を超えている管渠はない。
③耐用年数を超えている管渠はなく、現状改善は必要ない。
 耐用年数を経過する時期までに調査・更新計画を策定し計画的に事業実施していくことが必要である。
</t>
    <rPh sb="1" eb="3">
      <t>ルイジ</t>
    </rPh>
    <rPh sb="3" eb="5">
      <t>ダンタイ</t>
    </rPh>
    <rPh sb="7" eb="8">
      <t>タカ</t>
    </rPh>
    <rPh sb="10" eb="12">
      <t>ソウキュウ</t>
    </rPh>
    <rPh sb="13" eb="15">
      <t>カイチク</t>
    </rPh>
    <rPh sb="16" eb="18">
      <t>ヒツヨウ</t>
    </rPh>
    <rPh sb="21" eb="23">
      <t>ジョウキョウ</t>
    </rPh>
    <rPh sb="29" eb="31">
      <t>サイショ</t>
    </rPh>
    <rPh sb="32" eb="34">
      <t>ショリ</t>
    </rPh>
    <rPh sb="34" eb="36">
      <t>チイキ</t>
    </rPh>
    <rPh sb="37" eb="39">
      <t>キョウヨウ</t>
    </rPh>
    <rPh sb="39" eb="41">
      <t>カイシ</t>
    </rPh>
    <rPh sb="45" eb="46">
      <t>ネン</t>
    </rPh>
    <rPh sb="52" eb="54">
      <t>タイヨウ</t>
    </rPh>
    <rPh sb="54" eb="56">
      <t>ネンスウ</t>
    </rPh>
    <rPh sb="57" eb="58">
      <t>コ</t>
    </rPh>
    <rPh sb="62" eb="64">
      <t>カンキョ</t>
    </rPh>
    <rPh sb="86" eb="88">
      <t>ゲンジョウ</t>
    </rPh>
    <rPh sb="88" eb="90">
      <t>カイゼン</t>
    </rPh>
    <rPh sb="91" eb="93">
      <t>ヒツヨウ</t>
    </rPh>
    <rPh sb="99" eb="101">
      <t>タイヨウ</t>
    </rPh>
    <rPh sb="101" eb="103">
      <t>ネンスウ</t>
    </rPh>
    <rPh sb="104" eb="106">
      <t>ケイカ</t>
    </rPh>
    <rPh sb="108" eb="110">
      <t>ジキ</t>
    </rPh>
    <rPh sb="113" eb="115">
      <t>チョウサ</t>
    </rPh>
    <rPh sb="116" eb="118">
      <t>コウシン</t>
    </rPh>
    <rPh sb="118" eb="120">
      <t>ケイカク</t>
    </rPh>
    <rPh sb="121" eb="123">
      <t>サクテイ</t>
    </rPh>
    <rPh sb="124" eb="127">
      <t>ケイカクテキ</t>
    </rPh>
    <rPh sb="128" eb="130">
      <t>ジギョウ</t>
    </rPh>
    <rPh sb="130" eb="132">
      <t>ジッシ</t>
    </rPh>
    <rPh sb="139" eb="141">
      <t>ヒツヨウ</t>
    </rPh>
    <phoneticPr fontId="4"/>
  </si>
  <si>
    <t>①近年横ばいで類似団体とほぼ同じ数値であるが、今後使用料の増加は見込めず、28年度より処理施設の更新事業が始まるため、費用の増加が見込まれる。
②平成26年度に会計基準の見直しにより大きく下がったが依然類似団体より高く、費用削減により欠損金を減らす取組みが必要である。
③平成26年度に会計基準の見直しにより大きく下がり類似団体よりやや低い。流動負債より企業債借入金を除くと436.90％となるものの、堅実な運営による現金の確保が必要である。
④近年ほぼ横ばいで類似団体より高い。建設改良費の平準化により負担が増えないよう努力することが必要である。
⑤汚水処理費の増加により平成26年度には61.38％と大きく下がったが類似団体より高い。施設の維持管理費用の割合が大きく、効率的な維持管理についての検討が必要である。
⑥平成26年度に大きく上がっており、類似団体より高くなった。維持管理費用の割合が大きく、効率的な施設運営が必要である。
⑦近年ほぼ横ばいで類似団体より低い。
⑧類似団体より高い。下水道に接続していない住宅でも浄化槽での処理が行われている家庭が多いため、水洗化率の向上はこれ以上望めない状況である。
　以上より、費用削減努力と、小規模な処理施設の効率的な維持管理について検討が必要である。</t>
    <rPh sb="1" eb="3">
      <t>キンネン</t>
    </rPh>
    <rPh sb="3" eb="4">
      <t>ヨコ</t>
    </rPh>
    <rPh sb="7" eb="9">
      <t>ルイジ</t>
    </rPh>
    <rPh sb="9" eb="11">
      <t>ダンタイ</t>
    </rPh>
    <rPh sb="14" eb="15">
      <t>オナ</t>
    </rPh>
    <rPh sb="16" eb="18">
      <t>スウチ</t>
    </rPh>
    <rPh sb="23" eb="25">
      <t>コンゴ</t>
    </rPh>
    <rPh sb="25" eb="28">
      <t>シヨウリョウ</t>
    </rPh>
    <rPh sb="29" eb="31">
      <t>ゾウカ</t>
    </rPh>
    <rPh sb="32" eb="34">
      <t>ミコ</t>
    </rPh>
    <rPh sb="39" eb="40">
      <t>ネン</t>
    </rPh>
    <rPh sb="40" eb="41">
      <t>ド</t>
    </rPh>
    <rPh sb="43" eb="45">
      <t>ショリ</t>
    </rPh>
    <rPh sb="45" eb="47">
      <t>シセツ</t>
    </rPh>
    <rPh sb="48" eb="50">
      <t>コウシン</t>
    </rPh>
    <rPh sb="50" eb="52">
      <t>ジギョウ</t>
    </rPh>
    <rPh sb="53" eb="54">
      <t>ハジ</t>
    </rPh>
    <rPh sb="59" eb="61">
      <t>ヒヨウ</t>
    </rPh>
    <rPh sb="62" eb="64">
      <t>ゾウカ</t>
    </rPh>
    <rPh sb="65" eb="67">
      <t>ミコ</t>
    </rPh>
    <rPh sb="73" eb="75">
      <t>ヘイセイ</t>
    </rPh>
    <rPh sb="77" eb="78">
      <t>ネン</t>
    </rPh>
    <rPh sb="78" eb="79">
      <t>ド</t>
    </rPh>
    <rPh sb="80" eb="82">
      <t>カイケイ</t>
    </rPh>
    <rPh sb="82" eb="84">
      <t>キジュン</t>
    </rPh>
    <rPh sb="85" eb="87">
      <t>ミナオ</t>
    </rPh>
    <rPh sb="91" eb="92">
      <t>オオ</t>
    </rPh>
    <rPh sb="94" eb="95">
      <t>サ</t>
    </rPh>
    <rPh sb="99" eb="101">
      <t>イゼン</t>
    </rPh>
    <rPh sb="101" eb="103">
      <t>ルイジ</t>
    </rPh>
    <rPh sb="103" eb="105">
      <t>ダンタイ</t>
    </rPh>
    <rPh sb="107" eb="108">
      <t>タカ</t>
    </rPh>
    <rPh sb="110" eb="112">
      <t>ヒヨウ</t>
    </rPh>
    <rPh sb="112" eb="114">
      <t>サクゲン</t>
    </rPh>
    <rPh sb="117" eb="120">
      <t>ケッソンキン</t>
    </rPh>
    <rPh sb="121" eb="122">
      <t>ヘ</t>
    </rPh>
    <rPh sb="124" eb="126">
      <t>トリクミ</t>
    </rPh>
    <rPh sb="128" eb="130">
      <t>ヒツヨウ</t>
    </rPh>
    <rPh sb="136" eb="138">
      <t>ヘイセイ</t>
    </rPh>
    <rPh sb="140" eb="141">
      <t>ネン</t>
    </rPh>
    <rPh sb="141" eb="142">
      <t>ド</t>
    </rPh>
    <rPh sb="143" eb="145">
      <t>カイケイ</t>
    </rPh>
    <rPh sb="145" eb="147">
      <t>キジュン</t>
    </rPh>
    <rPh sb="148" eb="150">
      <t>ミナオ</t>
    </rPh>
    <rPh sb="154" eb="155">
      <t>オオ</t>
    </rPh>
    <rPh sb="157" eb="158">
      <t>サ</t>
    </rPh>
    <rPh sb="160" eb="162">
      <t>ルイジ</t>
    </rPh>
    <rPh sb="162" eb="164">
      <t>ダンタイ</t>
    </rPh>
    <rPh sb="168" eb="169">
      <t>ヒク</t>
    </rPh>
    <rPh sb="171" eb="173">
      <t>リュウドウ</t>
    </rPh>
    <rPh sb="173" eb="175">
      <t>フサイ</t>
    </rPh>
    <rPh sb="177" eb="179">
      <t>キギョウ</t>
    </rPh>
    <rPh sb="179" eb="180">
      <t>サイ</t>
    </rPh>
    <rPh sb="180" eb="182">
      <t>カリイレ</t>
    </rPh>
    <rPh sb="182" eb="183">
      <t>キン</t>
    </rPh>
    <rPh sb="184" eb="185">
      <t>ノゾ</t>
    </rPh>
    <rPh sb="201" eb="203">
      <t>ケンジツ</t>
    </rPh>
    <rPh sb="204" eb="206">
      <t>ウンエイ</t>
    </rPh>
    <rPh sb="209" eb="211">
      <t>ゲンキン</t>
    </rPh>
    <rPh sb="212" eb="214">
      <t>カクホ</t>
    </rPh>
    <rPh sb="215" eb="217">
      <t>ヒツヨウ</t>
    </rPh>
    <rPh sb="223" eb="225">
      <t>キンネン</t>
    </rPh>
    <rPh sb="227" eb="228">
      <t>ヨコ</t>
    </rPh>
    <rPh sb="231" eb="233">
      <t>ルイジ</t>
    </rPh>
    <rPh sb="233" eb="235">
      <t>ダンタイ</t>
    </rPh>
    <rPh sb="237" eb="238">
      <t>タカ</t>
    </rPh>
    <rPh sb="240" eb="242">
      <t>ケンセツ</t>
    </rPh>
    <rPh sb="242" eb="244">
      <t>カイリョウ</t>
    </rPh>
    <rPh sb="244" eb="245">
      <t>ヒ</t>
    </rPh>
    <rPh sb="246" eb="249">
      <t>ヘイジュンカ</t>
    </rPh>
    <rPh sb="252" eb="254">
      <t>フタン</t>
    </rPh>
    <rPh sb="255" eb="256">
      <t>フ</t>
    </rPh>
    <rPh sb="261" eb="263">
      <t>ドリョク</t>
    </rPh>
    <rPh sb="268" eb="270">
      <t>ヒツヨウ</t>
    </rPh>
    <rPh sb="276" eb="278">
      <t>オスイ</t>
    </rPh>
    <rPh sb="278" eb="280">
      <t>ショリ</t>
    </rPh>
    <rPh sb="280" eb="281">
      <t>ヒ</t>
    </rPh>
    <rPh sb="282" eb="284">
      <t>ゾウカ</t>
    </rPh>
    <rPh sb="287" eb="289">
      <t>ヘイセイ</t>
    </rPh>
    <rPh sb="291" eb="292">
      <t>ネン</t>
    </rPh>
    <rPh sb="292" eb="293">
      <t>ド</t>
    </rPh>
    <rPh sb="302" eb="303">
      <t>オオ</t>
    </rPh>
    <rPh sb="305" eb="306">
      <t>サ</t>
    </rPh>
    <rPh sb="310" eb="312">
      <t>ルイジ</t>
    </rPh>
    <rPh sb="312" eb="314">
      <t>ダンタイ</t>
    </rPh>
    <rPh sb="316" eb="317">
      <t>タカ</t>
    </rPh>
    <rPh sb="332" eb="333">
      <t>オオ</t>
    </rPh>
    <rPh sb="336" eb="339">
      <t>コウリツテキ</t>
    </rPh>
    <rPh sb="340" eb="342">
      <t>イジ</t>
    </rPh>
    <rPh sb="342" eb="344">
      <t>カンリ</t>
    </rPh>
    <rPh sb="349" eb="351">
      <t>ケントウ</t>
    </rPh>
    <rPh sb="352" eb="354">
      <t>ヒツヨウ</t>
    </rPh>
    <rPh sb="389" eb="391">
      <t>イジ</t>
    </rPh>
    <rPh sb="396" eb="398">
      <t>ワリアイ</t>
    </rPh>
    <rPh sb="399" eb="400">
      <t>オオ</t>
    </rPh>
    <rPh sb="403" eb="406">
      <t>コウリツテキ</t>
    </rPh>
    <rPh sb="407" eb="409">
      <t>シセツ</t>
    </rPh>
    <rPh sb="409" eb="411">
      <t>ウンエイ</t>
    </rPh>
    <rPh sb="412" eb="414">
      <t>ヒツヨウ</t>
    </rPh>
    <rPh sb="448" eb="451">
      <t>ゲスイドウ</t>
    </rPh>
    <rPh sb="452" eb="454">
      <t>セツゾク</t>
    </rPh>
    <rPh sb="459" eb="461">
      <t>ジュウタク</t>
    </rPh>
    <rPh sb="463" eb="466">
      <t>ジョウカソウ</t>
    </rPh>
    <rPh sb="468" eb="470">
      <t>ショリ</t>
    </rPh>
    <rPh sb="471" eb="472">
      <t>オコナ</t>
    </rPh>
    <rPh sb="477" eb="479">
      <t>カテイ</t>
    </rPh>
    <rPh sb="480" eb="481">
      <t>オオ</t>
    </rPh>
    <rPh sb="485" eb="488">
      <t>スイセンカ</t>
    </rPh>
    <rPh sb="488" eb="489">
      <t>リツ</t>
    </rPh>
    <rPh sb="490" eb="492">
      <t>コウジョウ</t>
    </rPh>
    <rPh sb="495" eb="497">
      <t>イジョウ</t>
    </rPh>
    <rPh sb="497" eb="498">
      <t>ノゾ</t>
    </rPh>
    <rPh sb="501" eb="503">
      <t>ジョウキョウ</t>
    </rPh>
    <rPh sb="510" eb="512">
      <t>イジョウ</t>
    </rPh>
    <rPh sb="515" eb="517">
      <t>ヒヨウ</t>
    </rPh>
    <rPh sb="517" eb="519">
      <t>サクゲン</t>
    </rPh>
    <rPh sb="519" eb="521">
      <t>ドリョク</t>
    </rPh>
    <rPh sb="523" eb="526">
      <t>ショウキボ</t>
    </rPh>
    <rPh sb="527" eb="529">
      <t>ショリ</t>
    </rPh>
    <rPh sb="529" eb="531">
      <t>シセツ</t>
    </rPh>
    <rPh sb="532" eb="535">
      <t>コウリツテキ</t>
    </rPh>
    <rPh sb="536" eb="538">
      <t>イジ</t>
    </rPh>
    <rPh sb="538" eb="540">
      <t>カンリ</t>
    </rPh>
    <rPh sb="544" eb="546">
      <t>ケントウ</t>
    </rPh>
    <rPh sb="547" eb="549">
      <t>ヒツヨウ</t>
    </rPh>
    <phoneticPr fontId="4"/>
  </si>
  <si>
    <t>　以上より、1.健全性・効率性については、人口減少及び小規模な処理地域のため、効率的な利用が難しいという課題があるものの、今後効率的な管理及び使用方法の検討が必要となる。また、平成28年度より処理施設更新事業が開始し、費用及び企業債残高も増加する見込みなので計画的に事業を進め、事業費の平準化、費用削減に努めなければならない。
　2.老朽化については平成28年度から開始する処理場の更新に加え、管渠の更新についても計画的に進めていく必要がある。</t>
    <rPh sb="1" eb="3">
      <t>イジョウ</t>
    </rPh>
    <rPh sb="8" eb="10">
      <t>ケンゼン</t>
    </rPh>
    <rPh sb="10" eb="11">
      <t>セイ</t>
    </rPh>
    <rPh sb="12" eb="15">
      <t>コウリツセイ</t>
    </rPh>
    <rPh sb="21" eb="23">
      <t>ジンコウ</t>
    </rPh>
    <rPh sb="23" eb="25">
      <t>ゲンショウ</t>
    </rPh>
    <rPh sb="25" eb="26">
      <t>オヨ</t>
    </rPh>
    <rPh sb="27" eb="30">
      <t>ショウキボ</t>
    </rPh>
    <rPh sb="31" eb="33">
      <t>ショリ</t>
    </rPh>
    <rPh sb="33" eb="35">
      <t>チイキ</t>
    </rPh>
    <rPh sb="39" eb="42">
      <t>コウリツテキ</t>
    </rPh>
    <rPh sb="43" eb="45">
      <t>リヨウ</t>
    </rPh>
    <rPh sb="46" eb="47">
      <t>ムズカ</t>
    </rPh>
    <rPh sb="52" eb="54">
      <t>カダイ</t>
    </rPh>
    <rPh sb="61" eb="63">
      <t>コンゴ</t>
    </rPh>
    <rPh sb="63" eb="66">
      <t>コウリツテキ</t>
    </rPh>
    <rPh sb="67" eb="69">
      <t>カンリ</t>
    </rPh>
    <rPh sb="69" eb="70">
      <t>オヨ</t>
    </rPh>
    <rPh sb="71" eb="73">
      <t>シヨウ</t>
    </rPh>
    <rPh sb="73" eb="75">
      <t>ホウホウ</t>
    </rPh>
    <rPh sb="76" eb="78">
      <t>ケントウ</t>
    </rPh>
    <rPh sb="79" eb="81">
      <t>ヒツヨウ</t>
    </rPh>
    <rPh sb="88" eb="90">
      <t>ヘイセイ</t>
    </rPh>
    <rPh sb="92" eb="93">
      <t>ネン</t>
    </rPh>
    <rPh sb="93" eb="94">
      <t>ド</t>
    </rPh>
    <rPh sb="96" eb="98">
      <t>ショリ</t>
    </rPh>
    <rPh sb="98" eb="100">
      <t>シセツ</t>
    </rPh>
    <rPh sb="100" eb="102">
      <t>コウシン</t>
    </rPh>
    <rPh sb="102" eb="104">
      <t>ジギョウ</t>
    </rPh>
    <rPh sb="105" eb="107">
      <t>カイシ</t>
    </rPh>
    <rPh sb="109" eb="111">
      <t>ヒヨウ</t>
    </rPh>
    <rPh sb="111" eb="112">
      <t>オヨ</t>
    </rPh>
    <rPh sb="113" eb="115">
      <t>キギョウ</t>
    </rPh>
    <rPh sb="115" eb="116">
      <t>サイ</t>
    </rPh>
    <rPh sb="116" eb="118">
      <t>ザンダカ</t>
    </rPh>
    <rPh sb="119" eb="121">
      <t>ゾウカ</t>
    </rPh>
    <rPh sb="123" eb="125">
      <t>ミコ</t>
    </rPh>
    <rPh sb="129" eb="132">
      <t>ケイカクテキ</t>
    </rPh>
    <rPh sb="133" eb="135">
      <t>ジギョウ</t>
    </rPh>
    <rPh sb="136" eb="137">
      <t>スス</t>
    </rPh>
    <rPh sb="139" eb="142">
      <t>ジギョウヒ</t>
    </rPh>
    <rPh sb="143" eb="146">
      <t>ヘイジュンカ</t>
    </rPh>
    <rPh sb="147" eb="149">
      <t>ヒヨウ</t>
    </rPh>
    <rPh sb="149" eb="151">
      <t>サクゲン</t>
    </rPh>
    <rPh sb="152" eb="153">
      <t>ツト</t>
    </rPh>
    <rPh sb="167" eb="170">
      <t>ロウキュウカ</t>
    </rPh>
    <rPh sb="175" eb="177">
      <t>ヘイセイ</t>
    </rPh>
    <rPh sb="179" eb="180">
      <t>ネン</t>
    </rPh>
    <rPh sb="180" eb="181">
      <t>ド</t>
    </rPh>
    <rPh sb="183" eb="185">
      <t>カイシ</t>
    </rPh>
    <rPh sb="187" eb="190">
      <t>ショリジョウ</t>
    </rPh>
    <rPh sb="191" eb="193">
      <t>コウシン</t>
    </rPh>
    <rPh sb="194" eb="195">
      <t>クワ</t>
    </rPh>
    <rPh sb="197" eb="199">
      <t>カンキョ</t>
    </rPh>
    <rPh sb="200" eb="202">
      <t>コウシン</t>
    </rPh>
    <rPh sb="207" eb="210">
      <t>ケイカクテキ</t>
    </rPh>
    <rPh sb="211" eb="212">
      <t>スス</t>
    </rPh>
    <rPh sb="216" eb="2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</si>
</sst>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678976"/>
        <c:axId val="896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9678976"/>
        <c:axId val="89680896"/>
      </c:lineChart>
      <c:dateAx>
        <c:axId val="89678976"/>
        <c:scaling>
          <c:orientation val="minMax"/>
        </c:scaling>
        <c:delete val="1"/>
        <c:axPos val="b"/>
        <c:numFmt formatCode="ge" sourceLinked="1"/>
        <c:majorTickMark val="none"/>
        <c:minorTickMark val="none"/>
        <c:tickLblPos val="none"/>
        <c:crossAx val="89680896"/>
        <c:crosses val="autoZero"/>
        <c:auto val="1"/>
        <c:lblOffset val="100"/>
        <c:baseTimeUnit val="years"/>
      </c:dateAx>
      <c:valAx>
        <c:axId val="896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89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38.1</c:v>
                </c:pt>
                <c:pt idx="1">
                  <c:v>38.21</c:v>
                </c:pt>
                <c:pt idx="2">
                  <c:v>37.89</c:v>
                </c:pt>
                <c:pt idx="3">
                  <c:v>37.71</c:v>
                </c:pt>
                <c:pt idx="4">
                  <c:v>36.729999999999997</c:v>
                </c:pt>
              </c:numCache>
            </c:numRef>
          </c:val>
        </c:ser>
        <c:dLbls>
          <c:showLegendKey val="0"/>
          <c:showVal val="0"/>
          <c:showCatName val="0"/>
          <c:showSerName val="0"/>
          <c:showPercent val="0"/>
          <c:showBubbleSize val="0"/>
        </c:dLbls>
        <c:gapWidth val="150"/>
        <c:axId val="89994752"/>
        <c:axId val="8999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89994752"/>
        <c:axId val="89996672"/>
      </c:lineChart>
      <c:dateAx>
        <c:axId val="89994752"/>
        <c:scaling>
          <c:orientation val="minMax"/>
        </c:scaling>
        <c:delete val="1"/>
        <c:axPos val="b"/>
        <c:numFmt formatCode="ge" sourceLinked="1"/>
        <c:majorTickMark val="none"/>
        <c:minorTickMark val="none"/>
        <c:tickLblPos val="none"/>
        <c:crossAx val="89996672"/>
        <c:crosses val="autoZero"/>
        <c:auto val="1"/>
        <c:lblOffset val="100"/>
        <c:baseTimeUnit val="years"/>
      </c:dateAx>
      <c:valAx>
        <c:axId val="8999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94.65</c:v>
                </c:pt>
                <c:pt idx="1">
                  <c:v>94.39</c:v>
                </c:pt>
                <c:pt idx="2">
                  <c:v>94.54</c:v>
                </c:pt>
                <c:pt idx="3">
                  <c:v>94.5</c:v>
                </c:pt>
                <c:pt idx="4">
                  <c:v>95.32</c:v>
                </c:pt>
              </c:numCache>
            </c:numRef>
          </c:val>
        </c:ser>
        <c:dLbls>
          <c:showLegendKey val="0"/>
          <c:showVal val="0"/>
          <c:showCatName val="0"/>
          <c:showSerName val="0"/>
          <c:showPercent val="0"/>
          <c:showBubbleSize val="0"/>
        </c:dLbls>
        <c:gapWidth val="150"/>
        <c:axId val="90018944"/>
        <c:axId val="900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90018944"/>
        <c:axId val="90020864"/>
      </c:lineChart>
      <c:dateAx>
        <c:axId val="90018944"/>
        <c:scaling>
          <c:orientation val="minMax"/>
        </c:scaling>
        <c:delete val="1"/>
        <c:axPos val="b"/>
        <c:numFmt formatCode="ge" sourceLinked="1"/>
        <c:majorTickMark val="none"/>
        <c:minorTickMark val="none"/>
        <c:tickLblPos val="none"/>
        <c:crossAx val="90020864"/>
        <c:crosses val="autoZero"/>
        <c:auto val="1"/>
        <c:lblOffset val="100"/>
        <c:baseTimeUnit val="years"/>
      </c:dateAx>
      <c:valAx>
        <c:axId val="900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1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81.06</c:v>
                </c:pt>
                <c:pt idx="1">
                  <c:v>89.03</c:v>
                </c:pt>
                <c:pt idx="2">
                  <c:v>93.32</c:v>
                </c:pt>
                <c:pt idx="3">
                  <c:v>89.8</c:v>
                </c:pt>
                <c:pt idx="4">
                  <c:v>95.69</c:v>
                </c:pt>
              </c:numCache>
            </c:numRef>
          </c:val>
        </c:ser>
        <c:dLbls>
          <c:showLegendKey val="0"/>
          <c:showVal val="0"/>
          <c:showCatName val="0"/>
          <c:showSerName val="0"/>
          <c:showPercent val="0"/>
          <c:showBubbleSize val="0"/>
        </c:dLbls>
        <c:gapWidth val="150"/>
        <c:axId val="89723648"/>
        <c:axId val="897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93.67</c:v>
                </c:pt>
                <c:pt idx="1">
                  <c:v>94.12</c:v>
                </c:pt>
                <c:pt idx="2">
                  <c:v>92.74</c:v>
                </c:pt>
                <c:pt idx="3">
                  <c:v>93.62</c:v>
                </c:pt>
                <c:pt idx="4">
                  <c:v>97.53</c:v>
                </c:pt>
              </c:numCache>
            </c:numRef>
          </c:val>
          <c:smooth val="0"/>
        </c:ser>
        <c:dLbls>
          <c:showLegendKey val="0"/>
          <c:showVal val="0"/>
          <c:showCatName val="0"/>
          <c:showSerName val="0"/>
          <c:showPercent val="0"/>
          <c:showBubbleSize val="0"/>
        </c:dLbls>
        <c:marker val="1"/>
        <c:smooth val="0"/>
        <c:axId val="89723648"/>
        <c:axId val="89725568"/>
      </c:lineChart>
      <c:dateAx>
        <c:axId val="89723648"/>
        <c:scaling>
          <c:orientation val="minMax"/>
        </c:scaling>
        <c:delete val="1"/>
        <c:axPos val="b"/>
        <c:numFmt formatCode="ge" sourceLinked="1"/>
        <c:majorTickMark val="none"/>
        <c:minorTickMark val="none"/>
        <c:tickLblPos val="none"/>
        <c:crossAx val="89725568"/>
        <c:crosses val="autoZero"/>
        <c:auto val="1"/>
        <c:lblOffset val="100"/>
        <c:baseTimeUnit val="years"/>
      </c:dateAx>
      <c:valAx>
        <c:axId val="897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2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14.16</c:v>
                </c:pt>
                <c:pt idx="1">
                  <c:v>16.11</c:v>
                </c:pt>
                <c:pt idx="2">
                  <c:v>18.02</c:v>
                </c:pt>
                <c:pt idx="3">
                  <c:v>19.86</c:v>
                </c:pt>
                <c:pt idx="4">
                  <c:v>28.99</c:v>
                </c:pt>
              </c:numCache>
            </c:numRef>
          </c:val>
        </c:ser>
        <c:dLbls>
          <c:showLegendKey val="0"/>
          <c:showVal val="0"/>
          <c:showCatName val="0"/>
          <c:showSerName val="0"/>
          <c:showPercent val="0"/>
          <c:showBubbleSize val="0"/>
        </c:dLbls>
        <c:gapWidth val="150"/>
        <c:axId val="89739648"/>
        <c:axId val="8974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7.61</c:v>
                </c:pt>
                <c:pt idx="1">
                  <c:v>8.35</c:v>
                </c:pt>
                <c:pt idx="2">
                  <c:v>9</c:v>
                </c:pt>
                <c:pt idx="3">
                  <c:v>10.11</c:v>
                </c:pt>
                <c:pt idx="4">
                  <c:v>20.68</c:v>
                </c:pt>
              </c:numCache>
            </c:numRef>
          </c:val>
          <c:smooth val="0"/>
        </c:ser>
        <c:dLbls>
          <c:showLegendKey val="0"/>
          <c:showVal val="0"/>
          <c:showCatName val="0"/>
          <c:showSerName val="0"/>
          <c:showPercent val="0"/>
          <c:showBubbleSize val="0"/>
        </c:dLbls>
        <c:marker val="1"/>
        <c:smooth val="0"/>
        <c:axId val="89739648"/>
        <c:axId val="89741568"/>
      </c:lineChart>
      <c:dateAx>
        <c:axId val="89739648"/>
        <c:scaling>
          <c:orientation val="minMax"/>
        </c:scaling>
        <c:delete val="1"/>
        <c:axPos val="b"/>
        <c:numFmt formatCode="ge" sourceLinked="1"/>
        <c:majorTickMark val="none"/>
        <c:minorTickMark val="none"/>
        <c:tickLblPos val="none"/>
        <c:crossAx val="89741568"/>
        <c:crosses val="autoZero"/>
        <c:auto val="1"/>
        <c:lblOffset val="100"/>
        <c:baseTimeUnit val="years"/>
      </c:dateAx>
      <c:valAx>
        <c:axId val="8974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3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776128"/>
        <c:axId val="897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0.09</c:v>
                </c:pt>
                <c:pt idx="3" formatCode="#,##0.00;&quot;△&quot;#,##0.00;&quot;-&quot;">
                  <c:v>0.08</c:v>
                </c:pt>
                <c:pt idx="4" formatCode="#,##0.00;&quot;△&quot;#,##0.00;&quot;-&quot;">
                  <c:v>0.08</c:v>
                </c:pt>
              </c:numCache>
            </c:numRef>
          </c:val>
          <c:smooth val="0"/>
        </c:ser>
        <c:dLbls>
          <c:showLegendKey val="0"/>
          <c:showVal val="0"/>
          <c:showCatName val="0"/>
          <c:showSerName val="0"/>
          <c:showPercent val="0"/>
          <c:showBubbleSize val="0"/>
        </c:dLbls>
        <c:marker val="1"/>
        <c:smooth val="0"/>
        <c:axId val="89776128"/>
        <c:axId val="89778048"/>
      </c:lineChart>
      <c:dateAx>
        <c:axId val="89776128"/>
        <c:scaling>
          <c:orientation val="minMax"/>
        </c:scaling>
        <c:delete val="1"/>
        <c:axPos val="b"/>
        <c:numFmt formatCode="ge" sourceLinked="1"/>
        <c:majorTickMark val="none"/>
        <c:minorTickMark val="none"/>
        <c:tickLblPos val="none"/>
        <c:crossAx val="89778048"/>
        <c:crosses val="autoZero"/>
        <c:auto val="1"/>
        <c:lblOffset val="100"/>
        <c:baseTimeUnit val="years"/>
      </c:dateAx>
      <c:valAx>
        <c:axId val="897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1265.9100000000001</c:v>
                </c:pt>
                <c:pt idx="1">
                  <c:v>1358.05</c:v>
                </c:pt>
                <c:pt idx="2">
                  <c:v>1411.08</c:v>
                </c:pt>
                <c:pt idx="3">
                  <c:v>1618.47</c:v>
                </c:pt>
                <c:pt idx="4">
                  <c:v>1066.3900000000001</c:v>
                </c:pt>
              </c:numCache>
            </c:numRef>
          </c:val>
        </c:ser>
        <c:dLbls>
          <c:showLegendKey val="0"/>
          <c:showVal val="0"/>
          <c:showCatName val="0"/>
          <c:showSerName val="0"/>
          <c:showPercent val="0"/>
          <c:showBubbleSize val="0"/>
        </c:dLbls>
        <c:gapWidth val="150"/>
        <c:axId val="89857408"/>
        <c:axId val="8987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249.36</c:v>
                </c:pt>
                <c:pt idx="1">
                  <c:v>262.73</c:v>
                </c:pt>
                <c:pt idx="2">
                  <c:v>243.13</c:v>
                </c:pt>
                <c:pt idx="3">
                  <c:v>280.08</c:v>
                </c:pt>
                <c:pt idx="4">
                  <c:v>223.09</c:v>
                </c:pt>
              </c:numCache>
            </c:numRef>
          </c:val>
          <c:smooth val="0"/>
        </c:ser>
        <c:dLbls>
          <c:showLegendKey val="0"/>
          <c:showVal val="0"/>
          <c:showCatName val="0"/>
          <c:showSerName val="0"/>
          <c:showPercent val="0"/>
          <c:showBubbleSize val="0"/>
        </c:dLbls>
        <c:marker val="1"/>
        <c:smooth val="0"/>
        <c:axId val="89857408"/>
        <c:axId val="89871872"/>
      </c:lineChart>
      <c:dateAx>
        <c:axId val="89857408"/>
        <c:scaling>
          <c:orientation val="minMax"/>
        </c:scaling>
        <c:delete val="1"/>
        <c:axPos val="b"/>
        <c:numFmt formatCode="ge" sourceLinked="1"/>
        <c:majorTickMark val="none"/>
        <c:minorTickMark val="none"/>
        <c:tickLblPos val="none"/>
        <c:crossAx val="89871872"/>
        <c:crosses val="autoZero"/>
        <c:auto val="1"/>
        <c:lblOffset val="100"/>
        <c:baseTimeUnit val="years"/>
      </c:dateAx>
      <c:valAx>
        <c:axId val="8987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581.41999999999996</c:v>
                </c:pt>
                <c:pt idx="1">
                  <c:v>534.54999999999995</c:v>
                </c:pt>
                <c:pt idx="2">
                  <c:v>472.24</c:v>
                </c:pt>
                <c:pt idx="3">
                  <c:v>624.49</c:v>
                </c:pt>
                <c:pt idx="4">
                  <c:v>22.49</c:v>
                </c:pt>
              </c:numCache>
            </c:numRef>
          </c:val>
        </c:ser>
        <c:dLbls>
          <c:showLegendKey val="0"/>
          <c:showVal val="0"/>
          <c:showCatName val="0"/>
          <c:showSerName val="0"/>
          <c:showPercent val="0"/>
          <c:showBubbleSize val="0"/>
        </c:dLbls>
        <c:gapWidth val="150"/>
        <c:axId val="89881600"/>
        <c:axId val="898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209.11</c:v>
                </c:pt>
                <c:pt idx="1">
                  <c:v>194.53</c:v>
                </c:pt>
                <c:pt idx="2">
                  <c:v>162.52000000000001</c:v>
                </c:pt>
                <c:pt idx="3">
                  <c:v>124.2</c:v>
                </c:pt>
                <c:pt idx="4">
                  <c:v>33.03</c:v>
                </c:pt>
              </c:numCache>
            </c:numRef>
          </c:val>
          <c:smooth val="0"/>
        </c:ser>
        <c:dLbls>
          <c:showLegendKey val="0"/>
          <c:showVal val="0"/>
          <c:showCatName val="0"/>
          <c:showSerName val="0"/>
          <c:showPercent val="0"/>
          <c:showBubbleSize val="0"/>
        </c:dLbls>
        <c:marker val="1"/>
        <c:smooth val="0"/>
        <c:axId val="89881600"/>
        <c:axId val="89883776"/>
      </c:lineChart>
      <c:dateAx>
        <c:axId val="89881600"/>
        <c:scaling>
          <c:orientation val="minMax"/>
        </c:scaling>
        <c:delete val="1"/>
        <c:axPos val="b"/>
        <c:numFmt formatCode="ge" sourceLinked="1"/>
        <c:majorTickMark val="none"/>
        <c:minorTickMark val="none"/>
        <c:tickLblPos val="none"/>
        <c:crossAx val="89883776"/>
        <c:crosses val="autoZero"/>
        <c:auto val="1"/>
        <c:lblOffset val="100"/>
        <c:baseTimeUnit val="years"/>
      </c:dateAx>
      <c:valAx>
        <c:axId val="898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1840.07</c:v>
                </c:pt>
                <c:pt idx="1">
                  <c:v>1575.89</c:v>
                </c:pt>
                <c:pt idx="2">
                  <c:v>1516.23</c:v>
                </c:pt>
                <c:pt idx="3">
                  <c:v>1478.83</c:v>
                </c:pt>
                <c:pt idx="4">
                  <c:v>1481.05</c:v>
                </c:pt>
              </c:numCache>
            </c:numRef>
          </c:val>
        </c:ser>
        <c:dLbls>
          <c:showLegendKey val="0"/>
          <c:showVal val="0"/>
          <c:showCatName val="0"/>
          <c:showSerName val="0"/>
          <c:showPercent val="0"/>
          <c:showBubbleSize val="0"/>
        </c:dLbls>
        <c:gapWidth val="150"/>
        <c:axId val="89918080"/>
        <c:axId val="8992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89918080"/>
        <c:axId val="89924352"/>
      </c:lineChart>
      <c:dateAx>
        <c:axId val="89918080"/>
        <c:scaling>
          <c:orientation val="minMax"/>
        </c:scaling>
        <c:delete val="1"/>
        <c:axPos val="b"/>
        <c:numFmt formatCode="ge" sourceLinked="1"/>
        <c:majorTickMark val="none"/>
        <c:minorTickMark val="none"/>
        <c:tickLblPos val="none"/>
        <c:crossAx val="89924352"/>
        <c:crosses val="autoZero"/>
        <c:auto val="1"/>
        <c:lblOffset val="100"/>
        <c:baseTimeUnit val="years"/>
      </c:dateAx>
      <c:valAx>
        <c:axId val="8992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70.709999999999994</c:v>
                </c:pt>
                <c:pt idx="1">
                  <c:v>93.46</c:v>
                </c:pt>
                <c:pt idx="2">
                  <c:v>111.04</c:v>
                </c:pt>
                <c:pt idx="3">
                  <c:v>132.28</c:v>
                </c:pt>
                <c:pt idx="4">
                  <c:v>61.38</c:v>
                </c:pt>
              </c:numCache>
            </c:numRef>
          </c:val>
        </c:ser>
        <c:dLbls>
          <c:showLegendKey val="0"/>
          <c:showVal val="0"/>
          <c:showCatName val="0"/>
          <c:showSerName val="0"/>
          <c:showPercent val="0"/>
          <c:showBubbleSize val="0"/>
        </c:dLbls>
        <c:gapWidth val="150"/>
        <c:axId val="89934080"/>
        <c:axId val="8993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89934080"/>
        <c:axId val="89936256"/>
      </c:lineChart>
      <c:dateAx>
        <c:axId val="89934080"/>
        <c:scaling>
          <c:orientation val="minMax"/>
        </c:scaling>
        <c:delete val="1"/>
        <c:axPos val="b"/>
        <c:numFmt formatCode="ge" sourceLinked="1"/>
        <c:majorTickMark val="none"/>
        <c:minorTickMark val="none"/>
        <c:tickLblPos val="none"/>
        <c:crossAx val="89936256"/>
        <c:crosses val="autoZero"/>
        <c:auto val="1"/>
        <c:lblOffset val="100"/>
        <c:baseTimeUnit val="years"/>
      </c:dateAx>
      <c:valAx>
        <c:axId val="8993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286.83</c:v>
                </c:pt>
                <c:pt idx="1">
                  <c:v>217.17</c:v>
                </c:pt>
                <c:pt idx="2">
                  <c:v>182.88</c:v>
                </c:pt>
                <c:pt idx="3">
                  <c:v>153.94999999999999</c:v>
                </c:pt>
                <c:pt idx="4">
                  <c:v>356.45</c:v>
                </c:pt>
              </c:numCache>
            </c:numRef>
          </c:val>
        </c:ser>
        <c:dLbls>
          <c:showLegendKey val="0"/>
          <c:showVal val="0"/>
          <c:showCatName val="0"/>
          <c:showSerName val="0"/>
          <c:showPercent val="0"/>
          <c:showBubbleSize val="0"/>
        </c:dLbls>
        <c:gapWidth val="150"/>
        <c:axId val="89962368"/>
        <c:axId val="899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89962368"/>
        <c:axId val="89980928"/>
      </c:lineChart>
      <c:dateAx>
        <c:axId val="89962368"/>
        <c:scaling>
          <c:orientation val="minMax"/>
        </c:scaling>
        <c:delete val="1"/>
        <c:axPos val="b"/>
        <c:numFmt formatCode="ge" sourceLinked="1"/>
        <c:majorTickMark val="none"/>
        <c:minorTickMark val="none"/>
        <c:tickLblPos val="none"/>
        <c:crossAx val="89980928"/>
        <c:crosses val="autoZero"/>
        <c:auto val="1"/>
        <c:lblOffset val="100"/>
        <c:baseTimeUnit val="years"/>
      </c:dateAx>
      <c:valAx>
        <c:axId val="899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6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【98.75】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【205.86】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【20.45】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M33"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青森県　十和田市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64041</v>
      </c>
      <c r="AM8" s="64"/>
      <c r="AN8" s="64"/>
      <c r="AO8" s="64"/>
      <c r="AP8" s="64"/>
      <c r="AQ8" s="64"/>
      <c r="AR8" s="64"/>
      <c r="AS8" s="64"/>
      <c r="AT8" s="63">
        <f>データ!S6</f>
        <v>725.65</v>
      </c>
      <c r="AU8" s="63"/>
      <c r="AV8" s="63"/>
      <c r="AW8" s="63"/>
      <c r="AX8" s="63"/>
      <c r="AY8" s="63"/>
      <c r="AZ8" s="63"/>
      <c r="BA8" s="63"/>
      <c r="BB8" s="63">
        <f>データ!T6</f>
        <v>88.25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48.89</v>
      </c>
      <c r="J10" s="63"/>
      <c r="K10" s="63"/>
      <c r="L10" s="63"/>
      <c r="M10" s="63"/>
      <c r="N10" s="63"/>
      <c r="O10" s="63"/>
      <c r="P10" s="63">
        <f>データ!O6</f>
        <v>12.73</v>
      </c>
      <c r="Q10" s="63"/>
      <c r="R10" s="63"/>
      <c r="S10" s="63"/>
      <c r="T10" s="63"/>
      <c r="U10" s="63"/>
      <c r="V10" s="63"/>
      <c r="W10" s="63">
        <f>データ!P6</f>
        <v>92.34</v>
      </c>
      <c r="X10" s="63"/>
      <c r="Y10" s="63"/>
      <c r="Z10" s="63"/>
      <c r="AA10" s="63"/>
      <c r="AB10" s="63"/>
      <c r="AC10" s="63"/>
      <c r="AD10" s="64">
        <f>データ!Q6</f>
        <v>3972</v>
      </c>
      <c r="AE10" s="64"/>
      <c r="AF10" s="64"/>
      <c r="AG10" s="64"/>
      <c r="AH10" s="64"/>
      <c r="AI10" s="64"/>
      <c r="AJ10" s="64"/>
      <c r="AK10" s="2"/>
      <c r="AL10" s="64">
        <f>データ!U6</f>
        <v>8092</v>
      </c>
      <c r="AM10" s="64"/>
      <c r="AN10" s="64"/>
      <c r="AO10" s="64"/>
      <c r="AP10" s="64"/>
      <c r="AQ10" s="64"/>
      <c r="AR10" s="64"/>
      <c r="AS10" s="64"/>
      <c r="AT10" s="63">
        <f>データ!V6</f>
        <v>7.77</v>
      </c>
      <c r="AU10" s="63"/>
      <c r="AV10" s="63"/>
      <c r="AW10" s="63"/>
      <c r="AX10" s="63"/>
      <c r="AY10" s="63"/>
      <c r="AZ10" s="63"/>
      <c r="BA10" s="63"/>
      <c r="BB10" s="63">
        <f>データ!W6</f>
        <v>1041.44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22063</v>
      </c>
      <c r="D6" s="31">
        <f t="shared" si="3"/>
        <v>46</v>
      </c>
      <c r="E6" s="31">
        <f t="shared" si="3"/>
        <v>17</v>
      </c>
      <c r="F6" s="31">
        <f t="shared" si="3"/>
        <v>5</v>
      </c>
      <c r="G6" s="31">
        <f t="shared" si="3"/>
        <v>0</v>
      </c>
      <c r="H6" s="31" t="str">
        <f t="shared" si="3"/>
        <v>青森県　十和田市</v>
      </c>
      <c r="I6" s="31" t="str">
        <f t="shared" si="3"/>
        <v>法適用</v>
      </c>
      <c r="J6" s="31" t="str">
        <f t="shared" si="3"/>
        <v>下水道事業</v>
      </c>
      <c r="K6" s="31" t="str">
        <f t="shared" si="3"/>
        <v>農業集落排水</v>
      </c>
      <c r="L6" s="31" t="str">
        <f t="shared" si="3"/>
        <v>F2</v>
      </c>
      <c r="M6" s="32" t="str">
        <f t="shared" si="3"/>
        <v>-</v>
      </c>
      <c r="N6" s="32">
        <f t="shared" si="3"/>
        <v>48.89</v>
      </c>
      <c r="O6" s="32">
        <f t="shared" si="3"/>
        <v>12.73</v>
      </c>
      <c r="P6" s="32">
        <f t="shared" si="3"/>
        <v>92.34</v>
      </c>
      <c r="Q6" s="32">
        <f t="shared" si="3"/>
        <v>3972</v>
      </c>
      <c r="R6" s="32">
        <f t="shared" si="3"/>
        <v>64041</v>
      </c>
      <c r="S6" s="32">
        <f t="shared" si="3"/>
        <v>725.65</v>
      </c>
      <c r="T6" s="32">
        <f t="shared" si="3"/>
        <v>88.25</v>
      </c>
      <c r="U6" s="32">
        <f t="shared" si="3"/>
        <v>8092</v>
      </c>
      <c r="V6" s="32">
        <f t="shared" si="3"/>
        <v>7.77</v>
      </c>
      <c r="W6" s="32">
        <f t="shared" si="3"/>
        <v>1041.44</v>
      </c>
      <c r="X6" s="33">
        <f>IF(X7="",NA(),X7)</f>
        <v>81.06</v>
      </c>
      <c r="Y6" s="33">
        <f t="shared" ref="Y6:AG6" si="4">IF(Y7="",NA(),Y7)</f>
        <v>89.03</v>
      </c>
      <c r="Z6" s="33">
        <f t="shared" si="4"/>
        <v>93.32</v>
      </c>
      <c r="AA6" s="33">
        <f t="shared" si="4"/>
        <v>89.8</v>
      </c>
      <c r="AB6" s="33">
        <f t="shared" si="4"/>
        <v>95.69</v>
      </c>
      <c r="AC6" s="33">
        <f t="shared" si="4"/>
        <v>93.67</v>
      </c>
      <c r="AD6" s="33">
        <f t="shared" si="4"/>
        <v>94.12</v>
      </c>
      <c r="AE6" s="33">
        <f t="shared" si="4"/>
        <v>92.74</v>
      </c>
      <c r="AF6" s="33">
        <f t="shared" si="4"/>
        <v>93.62</v>
      </c>
      <c r="AG6" s="33">
        <f t="shared" si="4"/>
        <v>97.53</v>
      </c>
      <c r="AH6" s="32" t="str">
        <f>IF(AH7="","",IF(AH7="-","【-】","【"&amp;SUBSTITUTE(TEXT(AH7,"#,##0.00"),"-","△")&amp;"】"))</f>
        <v>【98.75】</v>
      </c>
      <c r="AI6" s="33">
        <f>IF(AI7="",NA(),AI7)</f>
        <v>1265.9100000000001</v>
      </c>
      <c r="AJ6" s="33">
        <f t="shared" ref="AJ6:AR6" si="5">IF(AJ7="",NA(),AJ7)</f>
        <v>1358.05</v>
      </c>
      <c r="AK6" s="33">
        <f t="shared" si="5"/>
        <v>1411.08</v>
      </c>
      <c r="AL6" s="33">
        <f t="shared" si="5"/>
        <v>1618.47</v>
      </c>
      <c r="AM6" s="33">
        <f t="shared" si="5"/>
        <v>1066.3900000000001</v>
      </c>
      <c r="AN6" s="33">
        <f t="shared" si="5"/>
        <v>249.36</v>
      </c>
      <c r="AO6" s="33">
        <f t="shared" si="5"/>
        <v>262.73</v>
      </c>
      <c r="AP6" s="33">
        <f t="shared" si="5"/>
        <v>243.13</v>
      </c>
      <c r="AQ6" s="33">
        <f t="shared" si="5"/>
        <v>280.08</v>
      </c>
      <c r="AR6" s="33">
        <f t="shared" si="5"/>
        <v>223.09</v>
      </c>
      <c r="AS6" s="32" t="str">
        <f>IF(AS7="","",IF(AS7="-","【-】","【"&amp;SUBSTITUTE(TEXT(AS7,"#,##0.00"),"-","△")&amp;"】"))</f>
        <v>【205.86】</v>
      </c>
      <c r="AT6" s="33">
        <f>IF(AT7="",NA(),AT7)</f>
        <v>581.41999999999996</v>
      </c>
      <c r="AU6" s="33">
        <f t="shared" ref="AU6:BC6" si="6">IF(AU7="",NA(),AU7)</f>
        <v>534.54999999999995</v>
      </c>
      <c r="AV6" s="33">
        <f t="shared" si="6"/>
        <v>472.24</v>
      </c>
      <c r="AW6" s="33">
        <f t="shared" si="6"/>
        <v>624.49</v>
      </c>
      <c r="AX6" s="33">
        <f t="shared" si="6"/>
        <v>22.49</v>
      </c>
      <c r="AY6" s="33">
        <f t="shared" si="6"/>
        <v>209.11</v>
      </c>
      <c r="AZ6" s="33">
        <f t="shared" si="6"/>
        <v>194.53</v>
      </c>
      <c r="BA6" s="33">
        <f t="shared" si="6"/>
        <v>162.52000000000001</v>
      </c>
      <c r="BB6" s="33">
        <f t="shared" si="6"/>
        <v>124.2</v>
      </c>
      <c r="BC6" s="33">
        <f t="shared" si="6"/>
        <v>33.03</v>
      </c>
      <c r="BD6" s="32" t="str">
        <f>IF(BD7="","",IF(BD7="-","【-】","【"&amp;SUBSTITUTE(TEXT(BD7,"#,##0.00"),"-","△")&amp;"】"))</f>
        <v>【34.63】</v>
      </c>
      <c r="BE6" s="33">
        <f>IF(BE7="",NA(),BE7)</f>
        <v>1840.07</v>
      </c>
      <c r="BF6" s="33">
        <f t="shared" ref="BF6:BN6" si="7">IF(BF7="",NA(),BF7)</f>
        <v>1575.89</v>
      </c>
      <c r="BG6" s="33">
        <f t="shared" si="7"/>
        <v>1516.23</v>
      </c>
      <c r="BH6" s="33">
        <f t="shared" si="7"/>
        <v>1478.83</v>
      </c>
      <c r="BI6" s="33">
        <f t="shared" si="7"/>
        <v>1481.05</v>
      </c>
      <c r="BJ6" s="33">
        <f t="shared" si="7"/>
        <v>1267.26</v>
      </c>
      <c r="BK6" s="33">
        <f t="shared" si="7"/>
        <v>1239.2</v>
      </c>
      <c r="BL6" s="33">
        <f t="shared" si="7"/>
        <v>1197.82</v>
      </c>
      <c r="BM6" s="33">
        <f t="shared" si="7"/>
        <v>1126.77</v>
      </c>
      <c r="BN6" s="33">
        <f t="shared" si="7"/>
        <v>1044.8</v>
      </c>
      <c r="BO6" s="32" t="str">
        <f>IF(BO7="","",IF(BO7="-","【-】","【"&amp;SUBSTITUTE(TEXT(BO7,"#,##0.00"),"-","△")&amp;"】"))</f>
        <v>【992.47】</v>
      </c>
      <c r="BP6" s="33">
        <f>IF(BP7="",NA(),BP7)</f>
        <v>70.709999999999994</v>
      </c>
      <c r="BQ6" s="33">
        <f t="shared" ref="BQ6:BY6" si="8">IF(BQ7="",NA(),BQ7)</f>
        <v>93.46</v>
      </c>
      <c r="BR6" s="33">
        <f t="shared" si="8"/>
        <v>111.04</v>
      </c>
      <c r="BS6" s="33">
        <f t="shared" si="8"/>
        <v>132.28</v>
      </c>
      <c r="BT6" s="33">
        <f t="shared" si="8"/>
        <v>61.38</v>
      </c>
      <c r="BU6" s="33">
        <f t="shared" si="8"/>
        <v>53.42</v>
      </c>
      <c r="BV6" s="33">
        <f t="shared" si="8"/>
        <v>51.56</v>
      </c>
      <c r="BW6" s="33">
        <f t="shared" si="8"/>
        <v>51.03</v>
      </c>
      <c r="BX6" s="33">
        <f t="shared" si="8"/>
        <v>50.9</v>
      </c>
      <c r="BY6" s="33">
        <f t="shared" si="8"/>
        <v>50.82</v>
      </c>
      <c r="BZ6" s="32" t="str">
        <f>IF(BZ7="","",IF(BZ7="-","【-】","【"&amp;SUBSTITUTE(TEXT(BZ7,"#,##0.00"),"-","△")&amp;"】"))</f>
        <v>【51.49】</v>
      </c>
      <c r="CA6" s="33">
        <f>IF(CA7="",NA(),CA7)</f>
        <v>286.83</v>
      </c>
      <c r="CB6" s="33">
        <f t="shared" ref="CB6:CJ6" si="9">IF(CB7="",NA(),CB7)</f>
        <v>217.17</v>
      </c>
      <c r="CC6" s="33">
        <f t="shared" si="9"/>
        <v>182.88</v>
      </c>
      <c r="CD6" s="33">
        <f t="shared" si="9"/>
        <v>153.94999999999999</v>
      </c>
      <c r="CE6" s="33">
        <f t="shared" si="9"/>
        <v>356.45</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38.1</v>
      </c>
      <c r="CM6" s="33">
        <f t="shared" ref="CM6:CU6" si="10">IF(CM7="",NA(),CM7)</f>
        <v>38.21</v>
      </c>
      <c r="CN6" s="33">
        <f t="shared" si="10"/>
        <v>37.89</v>
      </c>
      <c r="CO6" s="33">
        <f t="shared" si="10"/>
        <v>37.71</v>
      </c>
      <c r="CP6" s="33">
        <f t="shared" si="10"/>
        <v>36.729999999999997</v>
      </c>
      <c r="CQ6" s="33">
        <f t="shared" si="10"/>
        <v>54.23</v>
      </c>
      <c r="CR6" s="33">
        <f t="shared" si="10"/>
        <v>55.2</v>
      </c>
      <c r="CS6" s="33">
        <f t="shared" si="10"/>
        <v>54.74</v>
      </c>
      <c r="CT6" s="33">
        <f t="shared" si="10"/>
        <v>53.78</v>
      </c>
      <c r="CU6" s="33">
        <f t="shared" si="10"/>
        <v>53.24</v>
      </c>
      <c r="CV6" s="32" t="str">
        <f>IF(CV7="","",IF(CV7="-","【-】","【"&amp;SUBSTITUTE(TEXT(CV7,"#,##0.00"),"-","△")&amp;"】"))</f>
        <v>【53.32】</v>
      </c>
      <c r="CW6" s="33">
        <f>IF(CW7="",NA(),CW7)</f>
        <v>94.65</v>
      </c>
      <c r="CX6" s="33">
        <f t="shared" ref="CX6:DF6" si="11">IF(CX7="",NA(),CX7)</f>
        <v>94.39</v>
      </c>
      <c r="CY6" s="33">
        <f t="shared" si="11"/>
        <v>94.54</v>
      </c>
      <c r="CZ6" s="33">
        <f t="shared" si="11"/>
        <v>94.5</v>
      </c>
      <c r="DA6" s="33">
        <f t="shared" si="11"/>
        <v>95.32</v>
      </c>
      <c r="DB6" s="33">
        <f t="shared" si="11"/>
        <v>83.61</v>
      </c>
      <c r="DC6" s="33">
        <f t="shared" si="11"/>
        <v>83.73</v>
      </c>
      <c r="DD6" s="33">
        <f t="shared" si="11"/>
        <v>83.88</v>
      </c>
      <c r="DE6" s="33">
        <f t="shared" si="11"/>
        <v>84.06</v>
      </c>
      <c r="DF6" s="33">
        <f t="shared" si="11"/>
        <v>84.07</v>
      </c>
      <c r="DG6" s="32" t="str">
        <f>IF(DG7="","",IF(DG7="-","【-】","【"&amp;SUBSTITUTE(TEXT(DG7,"#,##0.00"),"-","△")&amp;"】"))</f>
        <v>【83.79】</v>
      </c>
      <c r="DH6" s="33">
        <f>IF(DH7="",NA(),DH7)</f>
        <v>14.16</v>
      </c>
      <c r="DI6" s="33">
        <f t="shared" ref="DI6:DQ6" si="12">IF(DI7="",NA(),DI7)</f>
        <v>16.11</v>
      </c>
      <c r="DJ6" s="33">
        <f t="shared" si="12"/>
        <v>18.02</v>
      </c>
      <c r="DK6" s="33">
        <f t="shared" si="12"/>
        <v>19.86</v>
      </c>
      <c r="DL6" s="33">
        <f t="shared" si="12"/>
        <v>28.99</v>
      </c>
      <c r="DM6" s="33">
        <f t="shared" si="12"/>
        <v>7.61</v>
      </c>
      <c r="DN6" s="33">
        <f t="shared" si="12"/>
        <v>8.35</v>
      </c>
      <c r="DO6" s="33">
        <f t="shared" si="12"/>
        <v>9</v>
      </c>
      <c r="DP6" s="33">
        <f t="shared" si="12"/>
        <v>10.11</v>
      </c>
      <c r="DQ6" s="33">
        <f t="shared" si="12"/>
        <v>20.68</v>
      </c>
      <c r="DR6" s="32" t="str">
        <f>IF(DR7="","",IF(DR7="-","【-】","【"&amp;SUBSTITUTE(TEXT(DR7,"#,##0.00"),"-","△")&amp;"】"))</f>
        <v>【20.45】</v>
      </c>
      <c r="DS6" s="32">
        <f>IF(DS7="",NA(),DS7)</f>
        <v>0</v>
      </c>
      <c r="DT6" s="32">
        <f t="shared" ref="DT6:EB6" si="13">IF(DT7="",NA(),DT7)</f>
        <v>0</v>
      </c>
      <c r="DU6" s="32">
        <f t="shared" si="13"/>
        <v>0</v>
      </c>
      <c r="DV6" s="32">
        <f t="shared" si="13"/>
        <v>0</v>
      </c>
      <c r="DW6" s="32">
        <f t="shared" si="13"/>
        <v>0</v>
      </c>
      <c r="DX6" s="32">
        <f t="shared" si="13"/>
        <v>0</v>
      </c>
      <c r="DY6" s="32">
        <f t="shared" si="13"/>
        <v>0</v>
      </c>
      <c r="DZ6" s="33">
        <f t="shared" si="13"/>
        <v>0.09</v>
      </c>
      <c r="EA6" s="33">
        <f t="shared" si="13"/>
        <v>0.08</v>
      </c>
      <c r="EB6" s="33">
        <f t="shared" si="13"/>
        <v>0.08</v>
      </c>
      <c r="EC6" s="32" t="str">
        <f>IF(EC7="","",IF(EC7="-","【-】","【"&amp;SUBSTITUTE(TEXT(EC7,"#,##0.00"),"-","△")&amp;"】"))</f>
        <v>【0.07】</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7" s="34" customFormat="1">
      <c r="A7" s="26"/>
      <c r="B7" s="35">
        <v>2014</v>
      </c>
      <c r="C7" s="35">
        <v>22063</v>
      </c>
      <c r="D7" s="35">
        <v>46</v>
      </c>
      <c r="E7" s="35">
        <v>17</v>
      </c>
      <c r="F7" s="35">
        <v>5</v>
      </c>
      <c r="G7" s="35">
        <v>0</v>
      </c>
      <c r="H7" s="35" t="s">
        <v>96</v>
      </c>
      <c r="I7" s="35" t="s">
        <v>97</v>
      </c>
      <c r="J7" s="35" t="s">
        <v>98</v>
      </c>
      <c r="K7" s="35" t="s">
        <v>99</v>
      </c>
      <c r="L7" s="35" t="s">
        <v>100</v>
      </c>
      <c r="M7" s="36" t="s">
        <v>101</v>
      </c>
      <c r="N7" s="36">
        <v>48.89</v>
      </c>
      <c r="O7" s="36">
        <v>12.73</v>
      </c>
      <c r="P7" s="36">
        <v>92.34</v>
      </c>
      <c r="Q7" s="36">
        <v>3972</v>
      </c>
      <c r="R7" s="36">
        <v>64041</v>
      </c>
      <c r="S7" s="36">
        <v>725.65</v>
      </c>
      <c r="T7" s="36">
        <v>88.25</v>
      </c>
      <c r="U7" s="36">
        <v>8092</v>
      </c>
      <c r="V7" s="36">
        <v>7.77</v>
      </c>
      <c r="W7" s="36">
        <v>1041.44</v>
      </c>
      <c r="X7" s="36">
        <v>81.06</v>
      </c>
      <c r="Y7" s="36">
        <v>89.03</v>
      </c>
      <c r="Z7" s="36">
        <v>93.32</v>
      </c>
      <c r="AA7" s="36">
        <v>89.8</v>
      </c>
      <c r="AB7" s="36">
        <v>95.69</v>
      </c>
      <c r="AC7" s="36">
        <v>93.67</v>
      </c>
      <c r="AD7" s="36">
        <v>94.12</v>
      </c>
      <c r="AE7" s="36">
        <v>92.74</v>
      </c>
      <c r="AF7" s="36">
        <v>93.62</v>
      </c>
      <c r="AG7" s="36">
        <v>97.53</v>
      </c>
      <c r="AH7" s="36">
        <v>98.75</v>
      </c>
      <c r="AI7" s="36">
        <v>1265.9100000000001</v>
      </c>
      <c r="AJ7" s="36">
        <v>1358.05</v>
      </c>
      <c r="AK7" s="36">
        <v>1411.08</v>
      </c>
      <c r="AL7" s="36">
        <v>1618.47</v>
      </c>
      <c r="AM7" s="36">
        <v>1066.3900000000001</v>
      </c>
      <c r="AN7" s="36">
        <v>249.36</v>
      </c>
      <c r="AO7" s="36">
        <v>262.73</v>
      </c>
      <c r="AP7" s="36">
        <v>243.13</v>
      </c>
      <c r="AQ7" s="36">
        <v>280.08</v>
      </c>
      <c r="AR7" s="36">
        <v>223.09</v>
      </c>
      <c r="AS7" s="36">
        <v>205.86</v>
      </c>
      <c r="AT7" s="36">
        <v>581.41999999999996</v>
      </c>
      <c r="AU7" s="36">
        <v>534.54999999999995</v>
      </c>
      <c r="AV7" s="36">
        <v>472.24</v>
      </c>
      <c r="AW7" s="36">
        <v>624.49</v>
      </c>
      <c r="AX7" s="36">
        <v>22.49</v>
      </c>
      <c r="AY7" s="36">
        <v>209.11</v>
      </c>
      <c r="AZ7" s="36">
        <v>194.53</v>
      </c>
      <c r="BA7" s="36">
        <v>162.52000000000001</v>
      </c>
      <c r="BB7" s="36">
        <v>124.2</v>
      </c>
      <c r="BC7" s="36">
        <v>33.03</v>
      </c>
      <c r="BD7" s="36">
        <v>34.630000000000003</v>
      </c>
      <c r="BE7" s="36">
        <v>1840.07</v>
      </c>
      <c r="BF7" s="36">
        <v>1575.89</v>
      </c>
      <c r="BG7" s="36">
        <v>1516.23</v>
      </c>
      <c r="BH7" s="36">
        <v>1478.83</v>
      </c>
      <c r="BI7" s="36">
        <v>1481.05</v>
      </c>
      <c r="BJ7" s="36">
        <v>1267.26</v>
      </c>
      <c r="BK7" s="36">
        <v>1239.2</v>
      </c>
      <c r="BL7" s="36">
        <v>1197.82</v>
      </c>
      <c r="BM7" s="36">
        <v>1126.77</v>
      </c>
      <c r="BN7" s="36">
        <v>1044.8</v>
      </c>
      <c r="BO7" s="36">
        <v>992.47</v>
      </c>
      <c r="BP7" s="36">
        <v>70.709999999999994</v>
      </c>
      <c r="BQ7" s="36">
        <v>93.46</v>
      </c>
      <c r="BR7" s="36">
        <v>111.04</v>
      </c>
      <c r="BS7" s="36">
        <v>132.28</v>
      </c>
      <c r="BT7" s="36">
        <v>61.38</v>
      </c>
      <c r="BU7" s="36">
        <v>53.42</v>
      </c>
      <c r="BV7" s="36">
        <v>51.56</v>
      </c>
      <c r="BW7" s="36">
        <v>51.03</v>
      </c>
      <c r="BX7" s="36">
        <v>50.9</v>
      </c>
      <c r="BY7" s="36">
        <v>50.82</v>
      </c>
      <c r="BZ7" s="36">
        <v>51.49</v>
      </c>
      <c r="CA7" s="36">
        <v>286.83</v>
      </c>
      <c r="CB7" s="36">
        <v>217.17</v>
      </c>
      <c r="CC7" s="36">
        <v>182.88</v>
      </c>
      <c r="CD7" s="36">
        <v>153.94999999999999</v>
      </c>
      <c r="CE7" s="36">
        <v>356.45</v>
      </c>
      <c r="CF7" s="36">
        <v>269.12</v>
      </c>
      <c r="CG7" s="36">
        <v>283.26</v>
      </c>
      <c r="CH7" s="36">
        <v>289.60000000000002</v>
      </c>
      <c r="CI7" s="36">
        <v>293.27</v>
      </c>
      <c r="CJ7" s="36">
        <v>300.52</v>
      </c>
      <c r="CK7" s="36">
        <v>295.10000000000002</v>
      </c>
      <c r="CL7" s="36">
        <v>38.1</v>
      </c>
      <c r="CM7" s="36">
        <v>38.21</v>
      </c>
      <c r="CN7" s="36">
        <v>37.89</v>
      </c>
      <c r="CO7" s="36">
        <v>37.71</v>
      </c>
      <c r="CP7" s="36">
        <v>36.729999999999997</v>
      </c>
      <c r="CQ7" s="36">
        <v>54.23</v>
      </c>
      <c r="CR7" s="36">
        <v>55.2</v>
      </c>
      <c r="CS7" s="36">
        <v>54.74</v>
      </c>
      <c r="CT7" s="36">
        <v>53.78</v>
      </c>
      <c r="CU7" s="36">
        <v>53.24</v>
      </c>
      <c r="CV7" s="36">
        <v>53.32</v>
      </c>
      <c r="CW7" s="36">
        <v>94.65</v>
      </c>
      <c r="CX7" s="36">
        <v>94.39</v>
      </c>
      <c r="CY7" s="36">
        <v>94.54</v>
      </c>
      <c r="CZ7" s="36">
        <v>94.5</v>
      </c>
      <c r="DA7" s="36">
        <v>95.32</v>
      </c>
      <c r="DB7" s="36">
        <v>83.61</v>
      </c>
      <c r="DC7" s="36">
        <v>83.73</v>
      </c>
      <c r="DD7" s="36">
        <v>83.88</v>
      </c>
      <c r="DE7" s="36">
        <v>84.06</v>
      </c>
      <c r="DF7" s="36">
        <v>84.07</v>
      </c>
      <c r="DG7" s="36">
        <v>83.79</v>
      </c>
      <c r="DH7" s="36">
        <v>14.16</v>
      </c>
      <c r="DI7" s="36">
        <v>16.11</v>
      </c>
      <c r="DJ7" s="36">
        <v>18.02</v>
      </c>
      <c r="DK7" s="36">
        <v>19.86</v>
      </c>
      <c r="DL7" s="36">
        <v>28.99</v>
      </c>
      <c r="DM7" s="36">
        <v>7.61</v>
      </c>
      <c r="DN7" s="36">
        <v>8.35</v>
      </c>
      <c r="DO7" s="36">
        <v>9</v>
      </c>
      <c r="DP7" s="36">
        <v>10.11</v>
      </c>
      <c r="DQ7" s="36">
        <v>20.68</v>
      </c>
      <c r="DR7" s="36">
        <v>20.45</v>
      </c>
      <c r="DS7" s="36">
        <v>0</v>
      </c>
      <c r="DT7" s="36">
        <v>0</v>
      </c>
      <c r="DU7" s="36">
        <v>0</v>
      </c>
      <c r="DV7" s="36">
        <v>0</v>
      </c>
      <c r="DW7" s="36">
        <v>0</v>
      </c>
      <c r="DX7" s="36">
        <v>0</v>
      </c>
      <c r="DY7" s="36">
        <v>0</v>
      </c>
      <c r="DZ7" s="36">
        <v>0.09</v>
      </c>
      <c r="EA7" s="36">
        <v>0.08</v>
      </c>
      <c r="EB7" s="36">
        <v>0.08</v>
      </c>
      <c r="EC7" s="36">
        <v>7.0000000000000007E-2</v>
      </c>
      <c r="ED7" s="36">
        <v>0</v>
      </c>
      <c r="EE7" s="36">
        <v>0</v>
      </c>
      <c r="EF7" s="36">
        <v>0</v>
      </c>
      <c r="EG7" s="36">
        <v>0</v>
      </c>
      <c r="EH7" s="36">
        <v>0</v>
      </c>
      <c r="EI7" s="36">
        <v>0.02</v>
      </c>
      <c r="EJ7" s="36">
        <v>0.03</v>
      </c>
      <c r="EK7" s="36">
        <v>0.04</v>
      </c>
      <c r="EL7" s="36">
        <v>0.03</v>
      </c>
      <c r="EM7" s="36">
        <v>0.02</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2016-02-18T01:47:56Z</cp:lastPrinted>
  <dcterms:created xsi:type="dcterms:W3CDTF">2016-02-03T07:48:18Z</dcterms:created>
  <dcterms:modified xsi:type="dcterms:W3CDTF">2016-02-18T02:01:26Z</dcterms:modified>
  <cp:category/>
</cp:coreProperties>
</file>