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2120" windowHeight="1473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<sst xmlns="http://schemas.openxmlformats.org/spreadsheetml/2006/main" count="220" uniqueCount="110">
  <si>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</si>
  <si>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</si>
  <si>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</si>
  <si>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</si>
  <si>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</si>
  <si>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</si>
  <si>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</si>
  <si>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</si>
  <si>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</si>
  <si>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</si>
  <si>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</si>
  <si>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</si>
  <si>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</si>
  <si>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</si>
  <si>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</si>
  <si>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</si>
  <si>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</si>
  <si>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</si>
  <si>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</si>
  <si>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</si>
  <si>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</si>
  <si>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</si>
  <si>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</si>
  <si>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</si>
  <si>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</si>
  <si>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</si>
  <si>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</si>
  <si>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</si>
  <si>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</si>
  <si>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</si>
  <si>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</si>
  <si>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</si>
  <si>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</si>
  <si>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</si>
  <si>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</si>
  <si>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</si>
  <si>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</si>
  <si>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</si>
  <si>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</si>
  <si>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</si>
  <si>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</si>
  <si>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</si>
  <si>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</si>
  <si>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</si>
  <si>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</si>
  <si>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</si>
  <si>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</si>
  <si>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</si>
  <si>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</si>
  <si>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</si>
  <si>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</si>
  <si>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</si>
  <si>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</si>
  <si>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</si>
  <si>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</si>
  <si>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</si>
  <si>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</si>
  <si>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</si>
  <si>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</si>
  <si>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</si>
  <si>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</si>
  <si>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</si>
  <si>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</si>
  <si>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</si>
  <si>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</si>
  <si>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</si>
  <si>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</si>
  <si>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</si>
  <si>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</si>
  <si>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</si>
  <si>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</si>
  <si>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</si>
  <si>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</si>
  <si>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</si>
  <si>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</si>
  <si>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</si>
  <si>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</si>
  <si>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</si>
  <si>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</si>
  <si>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</si>
  <si>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</si>
  <si>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</si>
  <si>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</si>
  <si>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</si>
  <si>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</si>
  <si>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</si>
  <si>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</si>
  <si>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</si>
  <si>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</si>
  <si>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</si>
  <si>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</si>
  <si>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</si>
  <si>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</si>
  <si>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</si>
  <si>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</si>
  <si>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</si>
  <si>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</si>
  <si>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</si>
  <si>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</si>
  <si>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簡易排水</t>
  </si>
  <si>
    <t>J2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</si>
  <si>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</si>
  <si>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</si>
  <si>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</si>
  <si>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</si>
  <si>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</si>
  <si>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</si>
  <si>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①近年ほぼ横ばいで類似団体より低い。使用料の増加は見込めないため、費用削減が必要である。
②毎年微増しており、類似団体より高い。費用削減により欠損金を減らす努力が必要である。
③100％以上だが類似団体より低く、堅実な経営による現金の確保が必要である。
④企業債残高0である。
⑤近年ほぼ横ばいで類似団体より低い。費用削減が必要である。
⑥近年ほぼ横ばいで類似団体より高い。小規模な処理地区のため、維持管理費用の割合が大きい。施設の効率的な使用方法の検討が必要である。
⑦近年ほぼ横ばいで類似団体よりやや高い。施設の効率的な使用方法の検討が必要である。
⑧100％を維持している。
　以上より、費用削減努力と処理施設の効率的な使用方法についての検討が必要である。</t>
    <rPh sb="1" eb="3">
      <t>キンネン</t>
    </rPh>
    <rPh sb="5" eb="6">
      <t>ヨコ</t>
    </rPh>
    <rPh sb="9" eb="11">
      <t>ルイジ</t>
    </rPh>
    <rPh sb="11" eb="13">
      <t>ダンタイ</t>
    </rPh>
    <rPh sb="15" eb="16">
      <t>ヒク</t>
    </rPh>
    <rPh sb="18" eb="21">
      <t>シヨウリョウ</t>
    </rPh>
    <rPh sb="22" eb="24">
      <t>ゾウカ</t>
    </rPh>
    <rPh sb="25" eb="27">
      <t>ミコ</t>
    </rPh>
    <rPh sb="33" eb="35">
      <t>ヒヨウ</t>
    </rPh>
    <rPh sb="35" eb="37">
      <t>サクゲン</t>
    </rPh>
    <rPh sb="38" eb="40">
      <t>ヒツヨウ</t>
    </rPh>
    <rPh sb="46" eb="48">
      <t>マイトシ</t>
    </rPh>
    <rPh sb="48" eb="50">
      <t>ビゾウ</t>
    </rPh>
    <rPh sb="55" eb="57">
      <t>ルイジ</t>
    </rPh>
    <rPh sb="57" eb="59">
      <t>ダンタイ</t>
    </rPh>
    <rPh sb="61" eb="62">
      <t>タカ</t>
    </rPh>
    <rPh sb="64" eb="66">
      <t>ヒヨウ</t>
    </rPh>
    <rPh sb="66" eb="68">
      <t>サクゲン</t>
    </rPh>
    <rPh sb="71" eb="74">
      <t>ケッソンキン</t>
    </rPh>
    <rPh sb="75" eb="76">
      <t>ヘ</t>
    </rPh>
    <rPh sb="78" eb="80">
      <t>ドリョク</t>
    </rPh>
    <rPh sb="81" eb="83">
      <t>ヒツヨウ</t>
    </rPh>
    <rPh sb="93" eb="95">
      <t>イジョウ</t>
    </rPh>
    <rPh sb="97" eb="99">
      <t>ルイジ</t>
    </rPh>
    <rPh sb="99" eb="101">
      <t>ダンタイ</t>
    </rPh>
    <rPh sb="103" eb="104">
      <t>ヒク</t>
    </rPh>
    <rPh sb="106" eb="108">
      <t>ケンジツ</t>
    </rPh>
    <rPh sb="109" eb="111">
      <t>ケイエイ</t>
    </rPh>
    <rPh sb="114" eb="116">
      <t>ゲンキン</t>
    </rPh>
    <rPh sb="117" eb="119">
      <t>カクホ</t>
    </rPh>
    <rPh sb="120" eb="122">
      <t>ヒツヨウ</t>
    </rPh>
    <rPh sb="128" eb="130">
      <t>キギョウ</t>
    </rPh>
    <rPh sb="130" eb="131">
      <t>サイ</t>
    </rPh>
    <rPh sb="131" eb="133">
      <t>ザンダカ</t>
    </rPh>
    <rPh sb="140" eb="142">
      <t>キンネン</t>
    </rPh>
    <rPh sb="144" eb="145">
      <t>ヨコ</t>
    </rPh>
    <rPh sb="148" eb="150">
      <t>ルイジ</t>
    </rPh>
    <rPh sb="150" eb="152">
      <t>ダンタイ</t>
    </rPh>
    <rPh sb="154" eb="155">
      <t>ヒク</t>
    </rPh>
    <rPh sb="157" eb="159">
      <t>ヒヨウ</t>
    </rPh>
    <rPh sb="159" eb="161">
      <t>サクゲン</t>
    </rPh>
    <rPh sb="162" eb="164">
      <t>ヒツヨウ</t>
    </rPh>
    <rPh sb="170" eb="172">
      <t>キンネン</t>
    </rPh>
    <rPh sb="174" eb="175">
      <t>ヨコ</t>
    </rPh>
    <rPh sb="178" eb="180">
      <t>ルイジ</t>
    </rPh>
    <rPh sb="180" eb="182">
      <t>ダンタイ</t>
    </rPh>
    <rPh sb="184" eb="185">
      <t>タカ</t>
    </rPh>
    <rPh sb="187" eb="190">
      <t>ショウキボ</t>
    </rPh>
    <rPh sb="191" eb="193">
      <t>ショリ</t>
    </rPh>
    <rPh sb="193" eb="195">
      <t>チク</t>
    </rPh>
    <rPh sb="199" eb="201">
      <t>イジ</t>
    </rPh>
    <rPh sb="201" eb="203">
      <t>カンリ</t>
    </rPh>
    <rPh sb="203" eb="205">
      <t>ヒヨウ</t>
    </rPh>
    <rPh sb="206" eb="208">
      <t>ワリアイ</t>
    </rPh>
    <rPh sb="209" eb="210">
      <t>オオ</t>
    </rPh>
    <rPh sb="213" eb="215">
      <t>シセツ</t>
    </rPh>
    <rPh sb="216" eb="219">
      <t>コウリツテキ</t>
    </rPh>
    <rPh sb="220" eb="222">
      <t>シヨウ</t>
    </rPh>
    <rPh sb="222" eb="224">
      <t>ホウホウ</t>
    </rPh>
    <rPh sb="225" eb="227">
      <t>ケントウ</t>
    </rPh>
    <rPh sb="228" eb="230">
      <t>ヒツヨウ</t>
    </rPh>
    <rPh sb="236" eb="238">
      <t>キンネン</t>
    </rPh>
    <rPh sb="240" eb="241">
      <t>ヨコ</t>
    </rPh>
    <rPh sb="244" eb="246">
      <t>ルイジ</t>
    </rPh>
    <rPh sb="246" eb="248">
      <t>ダンタイ</t>
    </rPh>
    <rPh sb="252" eb="253">
      <t>タカ</t>
    </rPh>
    <rPh sb="255" eb="257">
      <t>シセツ</t>
    </rPh>
    <rPh sb="258" eb="261">
      <t>コウリツテキ</t>
    </rPh>
    <rPh sb="262" eb="264">
      <t>シヨウ</t>
    </rPh>
    <rPh sb="264" eb="266">
      <t>ホウホウ</t>
    </rPh>
    <rPh sb="267" eb="269">
      <t>ケントウ</t>
    </rPh>
    <rPh sb="270" eb="272">
      <t>ヒツヨウ</t>
    </rPh>
    <rPh sb="283" eb="285">
      <t>イジ</t>
    </rPh>
    <rPh sb="293" eb="295">
      <t>イジョウ</t>
    </rPh>
    <rPh sb="298" eb="300">
      <t>ヒヨウ</t>
    </rPh>
    <rPh sb="300" eb="302">
      <t>サクゲン</t>
    </rPh>
    <rPh sb="302" eb="304">
      <t>ドリョク</t>
    </rPh>
    <rPh sb="305" eb="307">
      <t>ショリ</t>
    </rPh>
    <rPh sb="307" eb="309">
      <t>シセツ</t>
    </rPh>
    <rPh sb="310" eb="313">
      <t>コウリツテキ</t>
    </rPh>
    <rPh sb="314" eb="316">
      <t>シヨウ</t>
    </rPh>
    <rPh sb="316" eb="318">
      <t>ホウホウ</t>
    </rPh>
    <rPh sb="323" eb="325">
      <t>ケントウ</t>
    </rPh>
    <rPh sb="326" eb="328">
      <t>ヒツヨウ</t>
    </rPh>
    <phoneticPr fontId="4"/>
  </si>
  <si>
    <t>①類似団体とほぼ同じ数値で早急な改築の必要はない状況である。
②供用開始から20年であるため、耐用年数を超えている管渠はない状況である。
③耐用年数を超えている管渠はない状況であり、改善は必要ない。
　耐用年数を経過する時期までに、調査・更新計画を策定し、事業実施が必要である。</t>
    <rPh sb="1" eb="3">
      <t>ルイジ</t>
    </rPh>
    <rPh sb="3" eb="5">
      <t>ダンタイ</t>
    </rPh>
    <rPh sb="8" eb="9">
      <t>オナ</t>
    </rPh>
    <rPh sb="10" eb="12">
      <t>スウチ</t>
    </rPh>
    <rPh sb="13" eb="15">
      <t>ソウキュウ</t>
    </rPh>
    <rPh sb="16" eb="18">
      <t>カイチク</t>
    </rPh>
    <rPh sb="19" eb="21">
      <t>ヒツヨウ</t>
    </rPh>
    <rPh sb="24" eb="26">
      <t>ジョウキョウ</t>
    </rPh>
    <rPh sb="32" eb="34">
      <t>キョウヨウ</t>
    </rPh>
    <rPh sb="34" eb="36">
      <t>カイシ</t>
    </rPh>
    <rPh sb="40" eb="41">
      <t>ネン</t>
    </rPh>
    <rPh sb="47" eb="49">
      <t>タイヨウ</t>
    </rPh>
    <rPh sb="49" eb="51">
      <t>ネンスウ</t>
    </rPh>
    <rPh sb="52" eb="53">
      <t>コ</t>
    </rPh>
    <rPh sb="57" eb="59">
      <t>カンキョ</t>
    </rPh>
    <rPh sb="62" eb="64">
      <t>ジョウキョウ</t>
    </rPh>
    <rPh sb="91" eb="93">
      <t>カイゼン</t>
    </rPh>
    <rPh sb="94" eb="96">
      <t>ヒツヨウ</t>
    </rPh>
    <rPh sb="102" eb="104">
      <t>タイヨウ</t>
    </rPh>
    <rPh sb="104" eb="106">
      <t>ネンスウ</t>
    </rPh>
    <rPh sb="107" eb="109">
      <t>ケイカ</t>
    </rPh>
    <rPh sb="111" eb="113">
      <t>ジキ</t>
    </rPh>
    <rPh sb="117" eb="119">
      <t>チョウサ</t>
    </rPh>
    <rPh sb="120" eb="122">
      <t>コウシン</t>
    </rPh>
    <rPh sb="122" eb="124">
      <t>ケイカク</t>
    </rPh>
    <rPh sb="125" eb="127">
      <t>サクテイ</t>
    </rPh>
    <rPh sb="129" eb="131">
      <t>ジギョウ</t>
    </rPh>
    <rPh sb="131" eb="133">
      <t>ジッシ</t>
    </rPh>
    <rPh sb="134" eb="136">
      <t>ヒツヨウ</t>
    </rPh>
    <phoneticPr fontId="4"/>
  </si>
  <si>
    <t>　以上より、1.健全性・効率性については、人口減少及び小規模な処理地区のため効率的な利用が難しいという課題があるものの、今後効率的な管理等の検討が必要である。また、使用料の増加は見込めないため、費用削減により堅実に運営していくことが求められる。
　2.老朽化については、今後計画的な実施が必要である。</t>
    <rPh sb="1" eb="3">
      <t>イジョウ</t>
    </rPh>
    <rPh sb="8" eb="11">
      <t>ケンゼンセイ</t>
    </rPh>
    <rPh sb="12" eb="15">
      <t>コウリツセイ</t>
    </rPh>
    <rPh sb="21" eb="23">
      <t>ジンコウ</t>
    </rPh>
    <rPh sb="23" eb="25">
      <t>ゲンショウ</t>
    </rPh>
    <rPh sb="25" eb="26">
      <t>オヨ</t>
    </rPh>
    <rPh sb="27" eb="30">
      <t>ショウキボ</t>
    </rPh>
    <rPh sb="31" eb="33">
      <t>ショリ</t>
    </rPh>
    <rPh sb="33" eb="35">
      <t>チク</t>
    </rPh>
    <rPh sb="38" eb="41">
      <t>コウリツテキ</t>
    </rPh>
    <rPh sb="42" eb="44">
      <t>リヨウ</t>
    </rPh>
    <rPh sb="45" eb="46">
      <t>ムズカ</t>
    </rPh>
    <rPh sb="51" eb="53">
      <t>カダイ</t>
    </rPh>
    <rPh sb="60" eb="62">
      <t>コンゴ</t>
    </rPh>
    <rPh sb="62" eb="65">
      <t>コウリツテキ</t>
    </rPh>
    <rPh sb="66" eb="68">
      <t>カンリ</t>
    </rPh>
    <rPh sb="68" eb="69">
      <t>トウ</t>
    </rPh>
    <rPh sb="70" eb="72">
      <t>ケントウ</t>
    </rPh>
    <rPh sb="73" eb="75">
      <t>ヒツヨウ</t>
    </rPh>
    <rPh sb="82" eb="85">
      <t>シヨウリョウ</t>
    </rPh>
    <rPh sb="86" eb="88">
      <t>ゾウカ</t>
    </rPh>
    <rPh sb="89" eb="91">
      <t>ミコ</t>
    </rPh>
    <rPh sb="97" eb="99">
      <t>ヒヨウ</t>
    </rPh>
    <rPh sb="99" eb="101">
      <t>サクゲン</t>
    </rPh>
    <rPh sb="104" eb="106">
      <t>ケンジツ</t>
    </rPh>
    <rPh sb="107" eb="109">
      <t>ウンエイ</t>
    </rPh>
    <rPh sb="116" eb="117">
      <t>モト</t>
    </rPh>
    <rPh sb="126" eb="129">
      <t>ロウキュウカ</t>
    </rPh>
    <rPh sb="135" eb="137">
      <t>コンゴ</t>
    </rPh>
    <rPh sb="137" eb="140">
      <t>ケイカクテキ</t>
    </rPh>
    <rPh sb="141" eb="143">
      <t>ジッシ</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</si>
</sst>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720512"/>
        <c:axId val="699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8720512"/>
        <c:axId val="69959680"/>
      </c:lineChart>
      <c:dateAx>
        <c:axId val="68720512"/>
        <c:scaling>
          <c:orientation val="minMax"/>
        </c:scaling>
        <c:delete val="1"/>
        <c:axPos val="b"/>
        <c:numFmt formatCode="ge" sourceLinked="1"/>
        <c:majorTickMark val="none"/>
        <c:minorTickMark val="none"/>
        <c:tickLblPos val="none"/>
        <c:crossAx val="69959680"/>
        <c:crosses val="autoZero"/>
        <c:auto val="1"/>
        <c:lblOffset val="100"/>
        <c:baseTimeUnit val="years"/>
      </c:dateAx>
      <c:valAx>
        <c:axId val="699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43.33</c:v>
                </c:pt>
                <c:pt idx="1">
                  <c:v>36.67</c:v>
                </c:pt>
                <c:pt idx="2">
                  <c:v>36.67</c:v>
                </c:pt>
                <c:pt idx="3">
                  <c:v>33.33</c:v>
                </c:pt>
                <c:pt idx="4">
                  <c:v>33.33</c:v>
                </c:pt>
              </c:numCache>
            </c:numRef>
          </c:val>
        </c:ser>
        <c:dLbls>
          <c:showLegendKey val="0"/>
          <c:showVal val="0"/>
          <c:showCatName val="0"/>
          <c:showSerName val="0"/>
          <c:showPercent val="0"/>
          <c:showBubbleSize val="0"/>
        </c:dLbls>
        <c:gapWidth val="150"/>
        <c:axId val="89151744"/>
        <c:axId val="891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27.8</c:v>
                </c:pt>
                <c:pt idx="1">
                  <c:v>27.39</c:v>
                </c:pt>
                <c:pt idx="2">
                  <c:v>28.09</c:v>
                </c:pt>
                <c:pt idx="3">
                  <c:v>28.6</c:v>
                </c:pt>
                <c:pt idx="4">
                  <c:v>28.81</c:v>
                </c:pt>
              </c:numCache>
            </c:numRef>
          </c:val>
          <c:smooth val="0"/>
        </c:ser>
        <c:dLbls>
          <c:showLegendKey val="0"/>
          <c:showVal val="0"/>
          <c:showCatName val="0"/>
          <c:showSerName val="0"/>
          <c:showPercent val="0"/>
          <c:showBubbleSize val="0"/>
        </c:dLbls>
        <c:marker val="1"/>
        <c:smooth val="0"/>
        <c:axId val="89151744"/>
        <c:axId val="89158016"/>
      </c:lineChart>
      <c:dateAx>
        <c:axId val="89151744"/>
        <c:scaling>
          <c:orientation val="minMax"/>
        </c:scaling>
        <c:delete val="1"/>
        <c:axPos val="b"/>
        <c:numFmt formatCode="ge" sourceLinked="1"/>
        <c:majorTickMark val="none"/>
        <c:minorTickMark val="none"/>
        <c:tickLblPos val="none"/>
        <c:crossAx val="89158016"/>
        <c:crosses val="autoZero"/>
        <c:auto val="1"/>
        <c:lblOffset val="100"/>
        <c:baseTimeUnit val="years"/>
      </c:dateAx>
      <c:valAx>
        <c:axId val="891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9180032"/>
        <c:axId val="891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94.89</c:v>
                </c:pt>
                <c:pt idx="1">
                  <c:v>94.59</c:v>
                </c:pt>
                <c:pt idx="2">
                  <c:v>95.31</c:v>
                </c:pt>
                <c:pt idx="3">
                  <c:v>95.3</c:v>
                </c:pt>
                <c:pt idx="4">
                  <c:v>95.8</c:v>
                </c:pt>
              </c:numCache>
            </c:numRef>
          </c:val>
          <c:smooth val="0"/>
        </c:ser>
        <c:dLbls>
          <c:showLegendKey val="0"/>
          <c:showVal val="0"/>
          <c:showCatName val="0"/>
          <c:showSerName val="0"/>
          <c:showPercent val="0"/>
          <c:showBubbleSize val="0"/>
        </c:dLbls>
        <c:marker val="1"/>
        <c:smooth val="0"/>
        <c:axId val="89180032"/>
        <c:axId val="89182208"/>
      </c:lineChart>
      <c:dateAx>
        <c:axId val="89180032"/>
        <c:scaling>
          <c:orientation val="minMax"/>
        </c:scaling>
        <c:delete val="1"/>
        <c:axPos val="b"/>
        <c:numFmt formatCode="ge" sourceLinked="1"/>
        <c:majorTickMark val="none"/>
        <c:minorTickMark val="none"/>
        <c:tickLblPos val="none"/>
        <c:crossAx val="89182208"/>
        <c:crosses val="autoZero"/>
        <c:auto val="1"/>
        <c:lblOffset val="100"/>
        <c:baseTimeUnit val="years"/>
      </c:dateAx>
      <c:valAx>
        <c:axId val="891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26.34</c:v>
                </c:pt>
                <c:pt idx="1">
                  <c:v>23.14</c:v>
                </c:pt>
                <c:pt idx="2">
                  <c:v>26.07</c:v>
                </c:pt>
                <c:pt idx="3">
                  <c:v>28.59</c:v>
                </c:pt>
                <c:pt idx="4">
                  <c:v>26.71</c:v>
                </c:pt>
              </c:numCache>
            </c:numRef>
          </c:val>
        </c:ser>
        <c:dLbls>
          <c:showLegendKey val="0"/>
          <c:showVal val="0"/>
          <c:showCatName val="0"/>
          <c:showSerName val="0"/>
          <c:showPercent val="0"/>
          <c:showBubbleSize val="0"/>
        </c:dLbls>
        <c:gapWidth val="150"/>
        <c:axId val="70927872"/>
        <c:axId val="70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33.700000000000003</c:v>
                </c:pt>
                <c:pt idx="1">
                  <c:v>32.57</c:v>
                </c:pt>
                <c:pt idx="2">
                  <c:v>38.729999999999997</c:v>
                </c:pt>
                <c:pt idx="3">
                  <c:v>37.630000000000003</c:v>
                </c:pt>
                <c:pt idx="4">
                  <c:v>62.56</c:v>
                </c:pt>
              </c:numCache>
            </c:numRef>
          </c:val>
          <c:smooth val="0"/>
        </c:ser>
        <c:dLbls>
          <c:showLegendKey val="0"/>
          <c:showVal val="0"/>
          <c:showCatName val="0"/>
          <c:showSerName val="0"/>
          <c:showPercent val="0"/>
          <c:showBubbleSize val="0"/>
        </c:dLbls>
        <c:marker val="1"/>
        <c:smooth val="0"/>
        <c:axId val="70927872"/>
        <c:axId val="70929792"/>
      </c:lineChart>
      <c:dateAx>
        <c:axId val="70927872"/>
        <c:scaling>
          <c:orientation val="minMax"/>
        </c:scaling>
        <c:delete val="1"/>
        <c:axPos val="b"/>
        <c:numFmt formatCode="ge" sourceLinked="1"/>
        <c:majorTickMark val="none"/>
        <c:minorTickMark val="none"/>
        <c:tickLblPos val="none"/>
        <c:crossAx val="70929792"/>
        <c:crosses val="autoZero"/>
        <c:auto val="1"/>
        <c:lblOffset val="100"/>
        <c:baseTimeUnit val="years"/>
      </c:dateAx>
      <c:valAx>
        <c:axId val="70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23.71</c:v>
                </c:pt>
                <c:pt idx="1">
                  <c:v>26.38</c:v>
                </c:pt>
                <c:pt idx="2">
                  <c:v>28.33</c:v>
                </c:pt>
                <c:pt idx="3">
                  <c:v>30.24</c:v>
                </c:pt>
                <c:pt idx="4">
                  <c:v>32.19</c:v>
                </c:pt>
              </c:numCache>
            </c:numRef>
          </c:val>
        </c:ser>
        <c:dLbls>
          <c:showLegendKey val="0"/>
          <c:showVal val="0"/>
          <c:showCatName val="0"/>
          <c:showSerName val="0"/>
          <c:showPercent val="0"/>
          <c:showBubbleSize val="0"/>
        </c:dLbls>
        <c:gapWidth val="150"/>
        <c:axId val="77931648"/>
        <c:axId val="779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23.71</c:v>
                </c:pt>
                <c:pt idx="1">
                  <c:v>26.38</c:v>
                </c:pt>
                <c:pt idx="2">
                  <c:v>28.33</c:v>
                </c:pt>
                <c:pt idx="3">
                  <c:v>30.24</c:v>
                </c:pt>
                <c:pt idx="4">
                  <c:v>33.729999999999997</c:v>
                </c:pt>
              </c:numCache>
            </c:numRef>
          </c:val>
          <c:smooth val="0"/>
        </c:ser>
        <c:dLbls>
          <c:showLegendKey val="0"/>
          <c:showVal val="0"/>
          <c:showCatName val="0"/>
          <c:showSerName val="0"/>
          <c:showPercent val="0"/>
          <c:showBubbleSize val="0"/>
        </c:dLbls>
        <c:marker val="1"/>
        <c:smooth val="0"/>
        <c:axId val="77931648"/>
        <c:axId val="77933568"/>
      </c:lineChart>
      <c:dateAx>
        <c:axId val="77931648"/>
        <c:scaling>
          <c:orientation val="minMax"/>
        </c:scaling>
        <c:delete val="1"/>
        <c:axPos val="b"/>
        <c:numFmt formatCode="ge" sourceLinked="1"/>
        <c:majorTickMark val="none"/>
        <c:minorTickMark val="none"/>
        <c:tickLblPos val="none"/>
        <c:crossAx val="77933568"/>
        <c:crosses val="autoZero"/>
        <c:auto val="1"/>
        <c:lblOffset val="100"/>
        <c:baseTimeUnit val="years"/>
      </c:dateAx>
      <c:valAx>
        <c:axId val="779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947648"/>
        <c:axId val="779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7947648"/>
        <c:axId val="77949568"/>
      </c:lineChart>
      <c:dateAx>
        <c:axId val="77947648"/>
        <c:scaling>
          <c:orientation val="minMax"/>
        </c:scaling>
        <c:delete val="1"/>
        <c:axPos val="b"/>
        <c:numFmt formatCode="ge" sourceLinked="1"/>
        <c:majorTickMark val="none"/>
        <c:minorTickMark val="none"/>
        <c:tickLblPos val="none"/>
        <c:crossAx val="77949568"/>
        <c:crosses val="autoZero"/>
        <c:auto val="1"/>
        <c:lblOffset val="100"/>
        <c:baseTimeUnit val="years"/>
      </c:dateAx>
      <c:valAx>
        <c:axId val="779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3944.71</c:v>
                </c:pt>
                <c:pt idx="1">
                  <c:v>4351.28</c:v>
                </c:pt>
                <c:pt idx="2">
                  <c:v>4620.92</c:v>
                </c:pt>
                <c:pt idx="3">
                  <c:v>5261.17</c:v>
                </c:pt>
                <c:pt idx="4">
                  <c:v>5323.11</c:v>
                </c:pt>
              </c:numCache>
            </c:numRef>
          </c:val>
        </c:ser>
        <c:dLbls>
          <c:showLegendKey val="0"/>
          <c:showVal val="0"/>
          <c:showCatName val="0"/>
          <c:showSerName val="0"/>
          <c:showPercent val="0"/>
          <c:showBubbleSize val="0"/>
        </c:dLbls>
        <c:gapWidth val="150"/>
        <c:axId val="77975936"/>
        <c:axId val="779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2030.56</c:v>
                </c:pt>
                <c:pt idx="1">
                  <c:v>2158.83</c:v>
                </c:pt>
                <c:pt idx="2">
                  <c:v>2415.85</c:v>
                </c:pt>
                <c:pt idx="3">
                  <c:v>2685.75</c:v>
                </c:pt>
                <c:pt idx="4">
                  <c:v>3025.67</c:v>
                </c:pt>
              </c:numCache>
            </c:numRef>
          </c:val>
          <c:smooth val="0"/>
        </c:ser>
        <c:dLbls>
          <c:showLegendKey val="0"/>
          <c:showVal val="0"/>
          <c:showCatName val="0"/>
          <c:showSerName val="0"/>
          <c:showPercent val="0"/>
          <c:showBubbleSize val="0"/>
        </c:dLbls>
        <c:marker val="1"/>
        <c:smooth val="0"/>
        <c:axId val="77975936"/>
        <c:axId val="77977856"/>
      </c:lineChart>
      <c:dateAx>
        <c:axId val="77975936"/>
        <c:scaling>
          <c:orientation val="minMax"/>
        </c:scaling>
        <c:delete val="1"/>
        <c:axPos val="b"/>
        <c:numFmt formatCode="ge" sourceLinked="1"/>
        <c:majorTickMark val="none"/>
        <c:minorTickMark val="none"/>
        <c:tickLblPos val="none"/>
        <c:crossAx val="77977856"/>
        <c:crosses val="autoZero"/>
        <c:auto val="1"/>
        <c:lblOffset val="100"/>
        <c:baseTimeUnit val="years"/>
      </c:dateAx>
      <c:valAx>
        <c:axId val="779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522.53</c:v>
                </c:pt>
                <c:pt idx="1">
                  <c:v>199.48</c:v>
                </c:pt>
                <c:pt idx="2">
                  <c:v>184</c:v>
                </c:pt>
                <c:pt idx="3">
                  <c:v>347.2</c:v>
                </c:pt>
                <c:pt idx="4">
                  <c:v>336.48</c:v>
                </c:pt>
              </c:numCache>
            </c:numRef>
          </c:val>
        </c:ser>
        <c:dLbls>
          <c:showLegendKey val="0"/>
          <c:showVal val="0"/>
          <c:showCatName val="0"/>
          <c:showSerName val="0"/>
          <c:showPercent val="0"/>
          <c:showBubbleSize val="0"/>
        </c:dLbls>
        <c:gapWidth val="150"/>
        <c:axId val="87949312"/>
        <c:axId val="879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126.67</c:v>
                </c:pt>
                <c:pt idx="1">
                  <c:v>60.18</c:v>
                </c:pt>
                <c:pt idx="2">
                  <c:v>53.77</c:v>
                </c:pt>
                <c:pt idx="3">
                  <c:v>29.14</c:v>
                </c:pt>
                <c:pt idx="4">
                  <c:v>3428.28</c:v>
                </c:pt>
              </c:numCache>
            </c:numRef>
          </c:val>
          <c:smooth val="0"/>
        </c:ser>
        <c:dLbls>
          <c:showLegendKey val="0"/>
          <c:showVal val="0"/>
          <c:showCatName val="0"/>
          <c:showSerName val="0"/>
          <c:showPercent val="0"/>
          <c:showBubbleSize val="0"/>
        </c:dLbls>
        <c:marker val="1"/>
        <c:smooth val="0"/>
        <c:axId val="87949312"/>
        <c:axId val="87951232"/>
      </c:lineChart>
      <c:dateAx>
        <c:axId val="87949312"/>
        <c:scaling>
          <c:orientation val="minMax"/>
        </c:scaling>
        <c:delete val="1"/>
        <c:axPos val="b"/>
        <c:numFmt formatCode="ge" sourceLinked="1"/>
        <c:majorTickMark val="none"/>
        <c:minorTickMark val="none"/>
        <c:tickLblPos val="none"/>
        <c:crossAx val="87951232"/>
        <c:crosses val="autoZero"/>
        <c:auto val="1"/>
        <c:lblOffset val="100"/>
        <c:baseTimeUnit val="years"/>
      </c:dateAx>
      <c:valAx>
        <c:axId val="879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965056"/>
        <c:axId val="879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332.96</c:v>
                </c:pt>
                <c:pt idx="1">
                  <c:v>314.81</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87965056"/>
        <c:axId val="87971328"/>
      </c:lineChart>
      <c:dateAx>
        <c:axId val="87965056"/>
        <c:scaling>
          <c:orientation val="minMax"/>
        </c:scaling>
        <c:delete val="1"/>
        <c:axPos val="b"/>
        <c:numFmt formatCode="ge" sourceLinked="1"/>
        <c:majorTickMark val="none"/>
        <c:minorTickMark val="none"/>
        <c:tickLblPos val="none"/>
        <c:crossAx val="87971328"/>
        <c:crosses val="autoZero"/>
        <c:auto val="1"/>
        <c:lblOffset val="100"/>
        <c:baseTimeUnit val="years"/>
      </c:dateAx>
      <c:valAx>
        <c:axId val="879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16.100000000000001</c:v>
                </c:pt>
                <c:pt idx="1">
                  <c:v>20.66</c:v>
                </c:pt>
                <c:pt idx="2">
                  <c:v>26.07</c:v>
                </c:pt>
                <c:pt idx="3">
                  <c:v>24.91</c:v>
                </c:pt>
                <c:pt idx="4">
                  <c:v>25.48</c:v>
                </c:pt>
              </c:numCache>
            </c:numRef>
          </c:val>
        </c:ser>
        <c:dLbls>
          <c:showLegendKey val="0"/>
          <c:showVal val="0"/>
          <c:showCatName val="0"/>
          <c:showSerName val="0"/>
          <c:showPercent val="0"/>
          <c:showBubbleSize val="0"/>
        </c:dLbls>
        <c:gapWidth val="150"/>
        <c:axId val="87997440"/>
        <c:axId val="88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38.72</c:v>
                </c:pt>
                <c:pt idx="1">
                  <c:v>38.25</c:v>
                </c:pt>
                <c:pt idx="2">
                  <c:v>43.42</c:v>
                </c:pt>
                <c:pt idx="3">
                  <c:v>41.25</c:v>
                </c:pt>
                <c:pt idx="4">
                  <c:v>39.99</c:v>
                </c:pt>
              </c:numCache>
            </c:numRef>
          </c:val>
          <c:smooth val="0"/>
        </c:ser>
        <c:dLbls>
          <c:showLegendKey val="0"/>
          <c:showVal val="0"/>
          <c:showCatName val="0"/>
          <c:showSerName val="0"/>
          <c:showPercent val="0"/>
          <c:showBubbleSize val="0"/>
        </c:dLbls>
        <c:marker val="1"/>
        <c:smooth val="0"/>
        <c:axId val="87997440"/>
        <c:axId val="88003712"/>
      </c:lineChart>
      <c:dateAx>
        <c:axId val="87997440"/>
        <c:scaling>
          <c:orientation val="minMax"/>
        </c:scaling>
        <c:delete val="1"/>
        <c:axPos val="b"/>
        <c:numFmt formatCode="ge" sourceLinked="1"/>
        <c:majorTickMark val="none"/>
        <c:minorTickMark val="none"/>
        <c:tickLblPos val="none"/>
        <c:crossAx val="88003712"/>
        <c:crosses val="autoZero"/>
        <c:auto val="1"/>
        <c:lblOffset val="100"/>
        <c:baseTimeUnit val="years"/>
      </c:dateAx>
      <c:valAx>
        <c:axId val="88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1329.4</c:v>
                </c:pt>
                <c:pt idx="1">
                  <c:v>1041.95</c:v>
                </c:pt>
                <c:pt idx="2">
                  <c:v>817.75</c:v>
                </c:pt>
                <c:pt idx="3">
                  <c:v>853.84</c:v>
                </c:pt>
                <c:pt idx="4">
                  <c:v>818.78</c:v>
                </c:pt>
              </c:numCache>
            </c:numRef>
          </c:val>
        </c:ser>
        <c:dLbls>
          <c:showLegendKey val="0"/>
          <c:showVal val="0"/>
          <c:showCatName val="0"/>
          <c:showSerName val="0"/>
          <c:showPercent val="0"/>
          <c:showBubbleSize val="0"/>
        </c:dLbls>
        <c:gapWidth val="150"/>
        <c:axId val="89131648"/>
        <c:axId val="891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477.16</c:v>
                </c:pt>
                <c:pt idx="1">
                  <c:v>476.98</c:v>
                </c:pt>
                <c:pt idx="2">
                  <c:v>442.13</c:v>
                </c:pt>
                <c:pt idx="3">
                  <c:v>457.42</c:v>
                </c:pt>
                <c:pt idx="4">
                  <c:v>477.5</c:v>
                </c:pt>
              </c:numCache>
            </c:numRef>
          </c:val>
          <c:smooth val="0"/>
        </c:ser>
        <c:dLbls>
          <c:showLegendKey val="0"/>
          <c:showVal val="0"/>
          <c:showCatName val="0"/>
          <c:showSerName val="0"/>
          <c:showPercent val="0"/>
          <c:showBubbleSize val="0"/>
        </c:dLbls>
        <c:marker val="1"/>
        <c:smooth val="0"/>
        <c:axId val="89131648"/>
        <c:axId val="89137920"/>
      </c:lineChart>
      <c:dateAx>
        <c:axId val="89131648"/>
        <c:scaling>
          <c:orientation val="minMax"/>
        </c:scaling>
        <c:delete val="1"/>
        <c:axPos val="b"/>
        <c:numFmt formatCode="ge" sourceLinked="1"/>
        <c:majorTickMark val="none"/>
        <c:minorTickMark val="none"/>
        <c:tickLblPos val="none"/>
        <c:crossAx val="89137920"/>
        <c:crosses val="autoZero"/>
        <c:auto val="1"/>
        <c:lblOffset val="100"/>
        <c:baseTimeUnit val="years"/>
      </c:dateAx>
      <c:valAx>
        <c:axId val="891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【62.56】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【3,025.67】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【3,428.28】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【33.73】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32"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十和田市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64041</v>
      </c>
      <c r="AM8" s="47"/>
      <c r="AN8" s="47"/>
      <c r="AO8" s="47"/>
      <c r="AP8" s="47"/>
      <c r="AQ8" s="47"/>
      <c r="AR8" s="47"/>
      <c r="AS8" s="47"/>
      <c r="AT8" s="43">
        <f>データ!S6</f>
        <v>725.65</v>
      </c>
      <c r="AU8" s="43"/>
      <c r="AV8" s="43"/>
      <c r="AW8" s="43"/>
      <c r="AX8" s="43"/>
      <c r="AY8" s="43"/>
      <c r="AZ8" s="43"/>
      <c r="BA8" s="43"/>
      <c r="BB8" s="43">
        <f>データ!T6</f>
        <v>88.25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99.83</v>
      </c>
      <c r="J10" s="43"/>
      <c r="K10" s="43"/>
      <c r="L10" s="43"/>
      <c r="M10" s="43"/>
      <c r="N10" s="43"/>
      <c r="O10" s="43"/>
      <c r="P10" s="43">
        <f>データ!O6</f>
        <v>0.09</v>
      </c>
      <c r="Q10" s="43"/>
      <c r="R10" s="43"/>
      <c r="S10" s="43"/>
      <c r="T10" s="43"/>
      <c r="U10" s="43"/>
      <c r="V10" s="43"/>
      <c r="W10" s="43">
        <f>データ!P6</f>
        <v>113.66</v>
      </c>
      <c r="X10" s="43"/>
      <c r="Y10" s="43"/>
      <c r="Z10" s="43"/>
      <c r="AA10" s="43"/>
      <c r="AB10" s="43"/>
      <c r="AC10" s="43"/>
      <c r="AD10" s="47">
        <f>データ!Q6</f>
        <v>3972</v>
      </c>
      <c r="AE10" s="47"/>
      <c r="AF10" s="47"/>
      <c r="AG10" s="47"/>
      <c r="AH10" s="47"/>
      <c r="AI10" s="47"/>
      <c r="AJ10" s="47"/>
      <c r="AK10" s="2"/>
      <c r="AL10" s="47">
        <f>データ!U6</f>
        <v>56</v>
      </c>
      <c r="AM10" s="47"/>
      <c r="AN10" s="47"/>
      <c r="AO10" s="47"/>
      <c r="AP10" s="47"/>
      <c r="AQ10" s="47"/>
      <c r="AR10" s="47"/>
      <c r="AS10" s="47"/>
      <c r="AT10" s="43">
        <f>データ!V6</f>
        <v>0.06</v>
      </c>
      <c r="AU10" s="43"/>
      <c r="AV10" s="43"/>
      <c r="AW10" s="43"/>
      <c r="AX10" s="43"/>
      <c r="AY10" s="43"/>
      <c r="AZ10" s="43"/>
      <c r="BA10" s="43"/>
      <c r="BB10" s="43">
        <f>データ!W6</f>
        <v>933.33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22063</v>
      </c>
      <c r="D6" s="31">
        <f t="shared" si="3"/>
        <v>46</v>
      </c>
      <c r="E6" s="31">
        <f t="shared" si="3"/>
        <v>17</v>
      </c>
      <c r="F6" s="31">
        <f t="shared" si="3"/>
        <v>8</v>
      </c>
      <c r="G6" s="31">
        <f t="shared" si="3"/>
        <v>0</v>
      </c>
      <c r="H6" s="31" t="str">
        <f t="shared" si="3"/>
        <v>青森県　十和田市</v>
      </c>
      <c r="I6" s="31" t="str">
        <f t="shared" si="3"/>
        <v>法適用</v>
      </c>
      <c r="J6" s="31" t="str">
        <f t="shared" si="3"/>
        <v>下水道事業</v>
      </c>
      <c r="K6" s="31" t="str">
        <f t="shared" si="3"/>
        <v>簡易排水</v>
      </c>
      <c r="L6" s="31" t="str">
        <f t="shared" si="3"/>
        <v>J2</v>
      </c>
      <c r="M6" s="32" t="str">
        <f t="shared" si="3"/>
        <v>-</v>
      </c>
      <c r="N6" s="32">
        <f t="shared" si="3"/>
        <v>99.83</v>
      </c>
      <c r="O6" s="32">
        <f t="shared" si="3"/>
        <v>0.09</v>
      </c>
      <c r="P6" s="32">
        <f t="shared" si="3"/>
        <v>113.66</v>
      </c>
      <c r="Q6" s="32">
        <f t="shared" si="3"/>
        <v>3972</v>
      </c>
      <c r="R6" s="32">
        <f t="shared" si="3"/>
        <v>64041</v>
      </c>
      <c r="S6" s="32">
        <f t="shared" si="3"/>
        <v>725.65</v>
      </c>
      <c r="T6" s="32">
        <f t="shared" si="3"/>
        <v>88.25</v>
      </c>
      <c r="U6" s="32">
        <f t="shared" si="3"/>
        <v>56</v>
      </c>
      <c r="V6" s="32">
        <f t="shared" si="3"/>
        <v>0.06</v>
      </c>
      <c r="W6" s="32">
        <f t="shared" si="3"/>
        <v>933.33</v>
      </c>
      <c r="X6" s="33">
        <f>IF(X7="",NA(),X7)</f>
        <v>26.34</v>
      </c>
      <c r="Y6" s="33">
        <f t="shared" ref="Y6:AG6" si="4">IF(Y7="",NA(),Y7)</f>
        <v>23.14</v>
      </c>
      <c r="Z6" s="33">
        <f t="shared" si="4"/>
        <v>26.07</v>
      </c>
      <c r="AA6" s="33">
        <f t="shared" si="4"/>
        <v>28.59</v>
      </c>
      <c r="AB6" s="33">
        <f t="shared" si="4"/>
        <v>26.71</v>
      </c>
      <c r="AC6" s="33">
        <f t="shared" si="4"/>
        <v>33.700000000000003</v>
      </c>
      <c r="AD6" s="33">
        <f t="shared" si="4"/>
        <v>32.57</v>
      </c>
      <c r="AE6" s="33">
        <f t="shared" si="4"/>
        <v>38.729999999999997</v>
      </c>
      <c r="AF6" s="33">
        <f t="shared" si="4"/>
        <v>37.630000000000003</v>
      </c>
      <c r="AG6" s="33">
        <f t="shared" si="4"/>
        <v>62.56</v>
      </c>
      <c r="AH6" s="32" t="str">
        <f>IF(AH7="","",IF(AH7="-","【-】","【"&amp;SUBSTITUTE(TEXT(AH7,"#,##0.00"),"-","△")&amp;"】"))</f>
        <v>【62.56】</v>
      </c>
      <c r="AI6" s="33">
        <f>IF(AI7="",NA(),AI7)</f>
        <v>3944.71</v>
      </c>
      <c r="AJ6" s="33">
        <f t="shared" ref="AJ6:AR6" si="5">IF(AJ7="",NA(),AJ7)</f>
        <v>4351.28</v>
      </c>
      <c r="AK6" s="33">
        <f t="shared" si="5"/>
        <v>4620.92</v>
      </c>
      <c r="AL6" s="33">
        <f t="shared" si="5"/>
        <v>5261.17</v>
      </c>
      <c r="AM6" s="33">
        <f t="shared" si="5"/>
        <v>5323.11</v>
      </c>
      <c r="AN6" s="33">
        <f t="shared" si="5"/>
        <v>2030.56</v>
      </c>
      <c r="AO6" s="33">
        <f t="shared" si="5"/>
        <v>2158.83</v>
      </c>
      <c r="AP6" s="33">
        <f t="shared" si="5"/>
        <v>2415.85</v>
      </c>
      <c r="AQ6" s="33">
        <f t="shared" si="5"/>
        <v>2685.75</v>
      </c>
      <c r="AR6" s="33">
        <f t="shared" si="5"/>
        <v>3025.67</v>
      </c>
      <c r="AS6" s="32" t="str">
        <f>IF(AS7="","",IF(AS7="-","【-】","【"&amp;SUBSTITUTE(TEXT(AS7,"#,##0.00"),"-","△")&amp;"】"))</f>
        <v>【3,025.67】</v>
      </c>
      <c r="AT6" s="33">
        <f>IF(AT7="",NA(),AT7)</f>
        <v>522.53</v>
      </c>
      <c r="AU6" s="33">
        <f t="shared" ref="AU6:BC6" si="6">IF(AU7="",NA(),AU7)</f>
        <v>199.48</v>
      </c>
      <c r="AV6" s="33">
        <f t="shared" si="6"/>
        <v>184</v>
      </c>
      <c r="AW6" s="33">
        <f t="shared" si="6"/>
        <v>347.2</v>
      </c>
      <c r="AX6" s="33">
        <f t="shared" si="6"/>
        <v>336.48</v>
      </c>
      <c r="AY6" s="33">
        <f t="shared" si="6"/>
        <v>126.67</v>
      </c>
      <c r="AZ6" s="33">
        <f t="shared" si="6"/>
        <v>60.18</v>
      </c>
      <c r="BA6" s="33">
        <f t="shared" si="6"/>
        <v>53.77</v>
      </c>
      <c r="BB6" s="33">
        <f t="shared" si="6"/>
        <v>29.14</v>
      </c>
      <c r="BC6" s="33">
        <f t="shared" si="6"/>
        <v>3428.28</v>
      </c>
      <c r="BD6" s="32" t="str">
        <f>IF(BD7="","",IF(BD7="-","【-】","【"&amp;SUBSTITUTE(TEXT(BD7,"#,##0.00"),"-","△")&amp;"】"))</f>
        <v>【3,428.28】</v>
      </c>
      <c r="BE6" s="32">
        <f>IF(BE7="",NA(),BE7)</f>
        <v>0</v>
      </c>
      <c r="BF6" s="32">
        <f t="shared" ref="BF6:BN6" si="7">IF(BF7="",NA(),BF7)</f>
        <v>0</v>
      </c>
      <c r="BG6" s="32">
        <f t="shared" si="7"/>
        <v>0</v>
      </c>
      <c r="BH6" s="32">
        <f t="shared" si="7"/>
        <v>0</v>
      </c>
      <c r="BI6" s="32">
        <f t="shared" si="7"/>
        <v>0</v>
      </c>
      <c r="BJ6" s="33">
        <f t="shared" si="7"/>
        <v>332.96</v>
      </c>
      <c r="BK6" s="33">
        <f t="shared" si="7"/>
        <v>314.81</v>
      </c>
      <c r="BL6" s="33">
        <f t="shared" si="7"/>
        <v>195.18</v>
      </c>
      <c r="BM6" s="33">
        <f t="shared" si="7"/>
        <v>183.02</v>
      </c>
      <c r="BN6" s="33">
        <f t="shared" si="7"/>
        <v>163.30000000000001</v>
      </c>
      <c r="BO6" s="32" t="str">
        <f>IF(BO7="","",IF(BO7="-","【-】","【"&amp;SUBSTITUTE(TEXT(BO7,"#,##0.00"),"-","△")&amp;"】"))</f>
        <v>【299.19】</v>
      </c>
      <c r="BP6" s="33">
        <f>IF(BP7="",NA(),BP7)</f>
        <v>16.100000000000001</v>
      </c>
      <c r="BQ6" s="33">
        <f t="shared" ref="BQ6:BY6" si="8">IF(BQ7="",NA(),BQ7)</f>
        <v>20.66</v>
      </c>
      <c r="BR6" s="33">
        <f t="shared" si="8"/>
        <v>26.07</v>
      </c>
      <c r="BS6" s="33">
        <f t="shared" si="8"/>
        <v>24.91</v>
      </c>
      <c r="BT6" s="33">
        <f t="shared" si="8"/>
        <v>25.48</v>
      </c>
      <c r="BU6" s="33">
        <f t="shared" si="8"/>
        <v>38.72</v>
      </c>
      <c r="BV6" s="33">
        <f t="shared" si="8"/>
        <v>38.25</v>
      </c>
      <c r="BW6" s="33">
        <f t="shared" si="8"/>
        <v>43.42</v>
      </c>
      <c r="BX6" s="33">
        <f t="shared" si="8"/>
        <v>41.25</v>
      </c>
      <c r="BY6" s="33">
        <f t="shared" si="8"/>
        <v>39.99</v>
      </c>
      <c r="BZ6" s="32" t="str">
        <f>IF(BZ7="","",IF(BZ7="-","【-】","【"&amp;SUBSTITUTE(TEXT(BZ7,"#,##0.00"),"-","△")&amp;"】"))</f>
        <v>【39.84】</v>
      </c>
      <c r="CA6" s="33">
        <f>IF(CA7="",NA(),CA7)</f>
        <v>1329.4</v>
      </c>
      <c r="CB6" s="33">
        <f t="shared" ref="CB6:CJ6" si="9">IF(CB7="",NA(),CB7)</f>
        <v>1041.95</v>
      </c>
      <c r="CC6" s="33">
        <f t="shared" si="9"/>
        <v>817.75</v>
      </c>
      <c r="CD6" s="33">
        <f t="shared" si="9"/>
        <v>853.84</v>
      </c>
      <c r="CE6" s="33">
        <f t="shared" si="9"/>
        <v>818.78</v>
      </c>
      <c r="CF6" s="33">
        <f t="shared" si="9"/>
        <v>477.16</v>
      </c>
      <c r="CG6" s="33">
        <f t="shared" si="9"/>
        <v>476.98</v>
      </c>
      <c r="CH6" s="33">
        <f t="shared" si="9"/>
        <v>442.13</v>
      </c>
      <c r="CI6" s="33">
        <f t="shared" si="9"/>
        <v>457.42</v>
      </c>
      <c r="CJ6" s="33">
        <f t="shared" si="9"/>
        <v>477.5</v>
      </c>
      <c r="CK6" s="32" t="str">
        <f>IF(CK7="","",IF(CK7="-","【-】","【"&amp;SUBSTITUTE(TEXT(CK7,"#,##0.00"),"-","△")&amp;"】"))</f>
        <v>【471.53】</v>
      </c>
      <c r="CL6" s="33">
        <f>IF(CL7="",NA(),CL7)</f>
        <v>43.33</v>
      </c>
      <c r="CM6" s="33">
        <f t="shared" ref="CM6:CU6" si="10">IF(CM7="",NA(),CM7)</f>
        <v>36.67</v>
      </c>
      <c r="CN6" s="33">
        <f t="shared" si="10"/>
        <v>36.67</v>
      </c>
      <c r="CO6" s="33">
        <f t="shared" si="10"/>
        <v>33.33</v>
      </c>
      <c r="CP6" s="33">
        <f t="shared" si="10"/>
        <v>33.33</v>
      </c>
      <c r="CQ6" s="33">
        <f t="shared" si="10"/>
        <v>27.8</v>
      </c>
      <c r="CR6" s="33">
        <f t="shared" si="10"/>
        <v>27.39</v>
      </c>
      <c r="CS6" s="33">
        <f t="shared" si="10"/>
        <v>28.09</v>
      </c>
      <c r="CT6" s="33">
        <f t="shared" si="10"/>
        <v>28.6</v>
      </c>
      <c r="CU6" s="33">
        <f t="shared" si="10"/>
        <v>28.81</v>
      </c>
      <c r="CV6" s="32" t="str">
        <f>IF(CV7="","",IF(CV7="-","【-】","【"&amp;SUBSTITUTE(TEXT(CV7,"#,##0.00"),"-","△")&amp;"】"))</f>
        <v>【29.20】</v>
      </c>
      <c r="CW6" s="33">
        <f>IF(CW7="",NA(),CW7)</f>
        <v>100</v>
      </c>
      <c r="CX6" s="33">
        <f t="shared" ref="CX6:DF6" si="11">IF(CX7="",NA(),CX7)</f>
        <v>100</v>
      </c>
      <c r="CY6" s="33">
        <f t="shared" si="11"/>
        <v>100</v>
      </c>
      <c r="CZ6" s="33">
        <f t="shared" si="11"/>
        <v>100</v>
      </c>
      <c r="DA6" s="33">
        <f t="shared" si="11"/>
        <v>100</v>
      </c>
      <c r="DB6" s="33">
        <f t="shared" si="11"/>
        <v>94.89</v>
      </c>
      <c r="DC6" s="33">
        <f t="shared" si="11"/>
        <v>94.59</v>
      </c>
      <c r="DD6" s="33">
        <f t="shared" si="11"/>
        <v>95.31</v>
      </c>
      <c r="DE6" s="33">
        <f t="shared" si="11"/>
        <v>95.3</v>
      </c>
      <c r="DF6" s="33">
        <f t="shared" si="11"/>
        <v>95.8</v>
      </c>
      <c r="DG6" s="32" t="str">
        <f>IF(DG7="","",IF(DG7="-","【-】","【"&amp;SUBSTITUTE(TEXT(DG7,"#,##0.00"),"-","△")&amp;"】"))</f>
        <v>【93.93】</v>
      </c>
      <c r="DH6" s="33">
        <f>IF(DH7="",NA(),DH7)</f>
        <v>23.71</v>
      </c>
      <c r="DI6" s="33">
        <f t="shared" ref="DI6:DQ6" si="12">IF(DI7="",NA(),DI7)</f>
        <v>26.38</v>
      </c>
      <c r="DJ6" s="33">
        <f t="shared" si="12"/>
        <v>28.33</v>
      </c>
      <c r="DK6" s="33">
        <f t="shared" si="12"/>
        <v>30.24</v>
      </c>
      <c r="DL6" s="33">
        <f t="shared" si="12"/>
        <v>32.19</v>
      </c>
      <c r="DM6" s="33">
        <f t="shared" si="12"/>
        <v>23.71</v>
      </c>
      <c r="DN6" s="33">
        <f t="shared" si="12"/>
        <v>26.38</v>
      </c>
      <c r="DO6" s="33">
        <f t="shared" si="12"/>
        <v>28.33</v>
      </c>
      <c r="DP6" s="33">
        <f t="shared" si="12"/>
        <v>30.24</v>
      </c>
      <c r="DQ6" s="33">
        <f t="shared" si="12"/>
        <v>33.729999999999997</v>
      </c>
      <c r="DR6" s="32" t="str">
        <f>IF(DR7="","",IF(DR7="-","【-】","【"&amp;SUBSTITUTE(TEXT(DR7,"#,##0.00"),"-","△")&amp;"】"))</f>
        <v>【33.73】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7" s="34" customFormat="1">
      <c r="A7" s="26"/>
      <c r="B7" s="35">
        <v>2014</v>
      </c>
      <c r="C7" s="35">
        <v>22063</v>
      </c>
      <c r="D7" s="35">
        <v>46</v>
      </c>
      <c r="E7" s="35">
        <v>17</v>
      </c>
      <c r="F7" s="35">
        <v>8</v>
      </c>
      <c r="G7" s="35">
        <v>0</v>
      </c>
      <c r="H7" s="35" t="s">
        <v>96</v>
      </c>
      <c r="I7" s="35" t="s">
        <v>97</v>
      </c>
      <c r="J7" s="35" t="s">
        <v>98</v>
      </c>
      <c r="K7" s="35" t="s">
        <v>99</v>
      </c>
      <c r="L7" s="35" t="s">
        <v>100</v>
      </c>
      <c r="M7" s="36" t="s">
        <v>101</v>
      </c>
      <c r="N7" s="36">
        <v>99.83</v>
      </c>
      <c r="O7" s="36">
        <v>0.09</v>
      </c>
      <c r="P7" s="36">
        <v>113.66</v>
      </c>
      <c r="Q7" s="36">
        <v>3972</v>
      </c>
      <c r="R7" s="36">
        <v>64041</v>
      </c>
      <c r="S7" s="36">
        <v>725.65</v>
      </c>
      <c r="T7" s="36">
        <v>88.25</v>
      </c>
      <c r="U7" s="36">
        <v>56</v>
      </c>
      <c r="V7" s="36">
        <v>0.06</v>
      </c>
      <c r="W7" s="36">
        <v>933.33</v>
      </c>
      <c r="X7" s="36">
        <v>26.34</v>
      </c>
      <c r="Y7" s="36">
        <v>23.14</v>
      </c>
      <c r="Z7" s="36">
        <v>26.07</v>
      </c>
      <c r="AA7" s="36">
        <v>28.59</v>
      </c>
      <c r="AB7" s="36">
        <v>26.71</v>
      </c>
      <c r="AC7" s="36">
        <v>33.700000000000003</v>
      </c>
      <c r="AD7" s="36">
        <v>32.57</v>
      </c>
      <c r="AE7" s="36">
        <v>38.729999999999997</v>
      </c>
      <c r="AF7" s="36">
        <v>37.630000000000003</v>
      </c>
      <c r="AG7" s="36">
        <v>62.56</v>
      </c>
      <c r="AH7" s="36">
        <v>62.56</v>
      </c>
      <c r="AI7" s="36">
        <v>3944.71</v>
      </c>
      <c r="AJ7" s="36">
        <v>4351.28</v>
      </c>
      <c r="AK7" s="36">
        <v>4620.92</v>
      </c>
      <c r="AL7" s="36">
        <v>5261.17</v>
      </c>
      <c r="AM7" s="36">
        <v>5323.11</v>
      </c>
      <c r="AN7" s="36">
        <v>2030.56</v>
      </c>
      <c r="AO7" s="36">
        <v>2158.83</v>
      </c>
      <c r="AP7" s="36">
        <v>2415.85</v>
      </c>
      <c r="AQ7" s="36">
        <v>2685.75</v>
      </c>
      <c r="AR7" s="36">
        <v>3025.67</v>
      </c>
      <c r="AS7" s="36">
        <v>3025.67</v>
      </c>
      <c r="AT7" s="36">
        <v>522.53</v>
      </c>
      <c r="AU7" s="36">
        <v>199.48</v>
      </c>
      <c r="AV7" s="36">
        <v>184</v>
      </c>
      <c r="AW7" s="36">
        <v>347.2</v>
      </c>
      <c r="AX7" s="36">
        <v>336.48</v>
      </c>
      <c r="AY7" s="36">
        <v>126.67</v>
      </c>
      <c r="AZ7" s="36">
        <v>60.18</v>
      </c>
      <c r="BA7" s="36">
        <v>53.77</v>
      </c>
      <c r="BB7" s="36">
        <v>29.14</v>
      </c>
      <c r="BC7" s="36">
        <v>3428.28</v>
      </c>
      <c r="BD7" s="36">
        <v>3428.28</v>
      </c>
      <c r="BE7" s="36">
        <v>0</v>
      </c>
      <c r="BF7" s="36">
        <v>0</v>
      </c>
      <c r="BG7" s="36">
        <v>0</v>
      </c>
      <c r="BH7" s="36">
        <v>0</v>
      </c>
      <c r="BI7" s="36">
        <v>0</v>
      </c>
      <c r="BJ7" s="36">
        <v>332.96</v>
      </c>
      <c r="BK7" s="36">
        <v>314.81</v>
      </c>
      <c r="BL7" s="36">
        <v>195.18</v>
      </c>
      <c r="BM7" s="36">
        <v>183.02</v>
      </c>
      <c r="BN7" s="36">
        <v>163.30000000000001</v>
      </c>
      <c r="BO7" s="36">
        <v>299.19</v>
      </c>
      <c r="BP7" s="36">
        <v>16.100000000000001</v>
      </c>
      <c r="BQ7" s="36">
        <v>20.66</v>
      </c>
      <c r="BR7" s="36">
        <v>26.07</v>
      </c>
      <c r="BS7" s="36">
        <v>24.91</v>
      </c>
      <c r="BT7" s="36">
        <v>25.48</v>
      </c>
      <c r="BU7" s="36">
        <v>38.72</v>
      </c>
      <c r="BV7" s="36">
        <v>38.25</v>
      </c>
      <c r="BW7" s="36">
        <v>43.42</v>
      </c>
      <c r="BX7" s="36">
        <v>41.25</v>
      </c>
      <c r="BY7" s="36">
        <v>39.99</v>
      </c>
      <c r="BZ7" s="36">
        <v>39.840000000000003</v>
      </c>
      <c r="CA7" s="36">
        <v>1329.4</v>
      </c>
      <c r="CB7" s="36">
        <v>1041.95</v>
      </c>
      <c r="CC7" s="36">
        <v>817.75</v>
      </c>
      <c r="CD7" s="36">
        <v>853.84</v>
      </c>
      <c r="CE7" s="36">
        <v>818.78</v>
      </c>
      <c r="CF7" s="36">
        <v>477.16</v>
      </c>
      <c r="CG7" s="36">
        <v>476.98</v>
      </c>
      <c r="CH7" s="36">
        <v>442.13</v>
      </c>
      <c r="CI7" s="36">
        <v>457.42</v>
      </c>
      <c r="CJ7" s="36">
        <v>477.5</v>
      </c>
      <c r="CK7" s="36">
        <v>471.53</v>
      </c>
      <c r="CL7" s="36">
        <v>43.33</v>
      </c>
      <c r="CM7" s="36">
        <v>36.67</v>
      </c>
      <c r="CN7" s="36">
        <v>36.67</v>
      </c>
      <c r="CO7" s="36">
        <v>33.33</v>
      </c>
      <c r="CP7" s="36">
        <v>33.33</v>
      </c>
      <c r="CQ7" s="36">
        <v>27.8</v>
      </c>
      <c r="CR7" s="36">
        <v>27.39</v>
      </c>
      <c r="CS7" s="36">
        <v>28.09</v>
      </c>
      <c r="CT7" s="36">
        <v>28.6</v>
      </c>
      <c r="CU7" s="36">
        <v>28.81</v>
      </c>
      <c r="CV7" s="36">
        <v>29.2</v>
      </c>
      <c r="CW7" s="36">
        <v>100</v>
      </c>
      <c r="CX7" s="36">
        <v>100</v>
      </c>
      <c r="CY7" s="36">
        <v>100</v>
      </c>
      <c r="CZ7" s="36">
        <v>100</v>
      </c>
      <c r="DA7" s="36">
        <v>100</v>
      </c>
      <c r="DB7" s="36">
        <v>94.89</v>
      </c>
      <c r="DC7" s="36">
        <v>94.59</v>
      </c>
      <c r="DD7" s="36">
        <v>95.31</v>
      </c>
      <c r="DE7" s="36">
        <v>95.3</v>
      </c>
      <c r="DF7" s="36">
        <v>95.8</v>
      </c>
      <c r="DG7" s="36">
        <v>93.93</v>
      </c>
      <c r="DH7" s="36">
        <v>23.71</v>
      </c>
      <c r="DI7" s="36">
        <v>26.38</v>
      </c>
      <c r="DJ7" s="36">
        <v>28.33</v>
      </c>
      <c r="DK7" s="36">
        <v>30.24</v>
      </c>
      <c r="DL7" s="36">
        <v>32.19</v>
      </c>
      <c r="DM7" s="36">
        <v>23.71</v>
      </c>
      <c r="DN7" s="36">
        <v>26.38</v>
      </c>
      <c r="DO7" s="36">
        <v>28.33</v>
      </c>
      <c r="DP7" s="36">
        <v>30.24</v>
      </c>
      <c r="DQ7" s="36">
        <v>33.729999999999997</v>
      </c>
      <c r="DR7" s="36">
        <v>33.729999999999997</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v>
      </c>
      <c r="EN7" s="36">
        <v>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2016-02-03T07:49:54Z</dcterms:created>
  <dcterms:modified xsi:type="dcterms:W3CDTF">2016-02-18T01:59:36Z</dcterms:modified>
  <cp:category/>
</cp:coreProperties>
</file>