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520" windowHeight="13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<sst xmlns="http://schemas.openxmlformats.org/spreadsheetml/2006/main" count="220" uniqueCount="110">
  <si>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</si>
  <si>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</si>
  <si>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</si>
  <si>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</si>
  <si>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</si>
  <si>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</si>
  <si>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</si>
  <si>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</si>
  <si>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</si>
  <si>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</si>
  <si>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</si>
  <si>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</si>
  <si>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</si>
  <si>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</si>
  <si>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</si>
  <si>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</si>
  <si>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</si>
  <si>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</si>
  <si>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</si>
  <si>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</si>
  <si>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</si>
  <si>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</si>
  <si>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</si>
  <si>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</si>
  <si>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</si>
  <si>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</si>
  <si>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</si>
  <si>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</si>
  <si>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</si>
  <si>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</si>
  <si>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</si>
  <si>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</si>
  <si>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</si>
  <si>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</si>
  <si>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</si>
  <si>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</si>
  <si>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</si>
  <si>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</si>
  <si>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</si>
  <si>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</si>
  <si>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</si>
  <si>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</si>
  <si>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</si>
  <si>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</si>
  <si>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</si>
  <si>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</si>
  <si>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</si>
  <si>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</si>
  <si>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</si>
  <si>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</si>
  <si>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</si>
  <si>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</si>
  <si>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</si>
  <si>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</si>
  <si>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</si>
  <si>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</si>
  <si>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</si>
  <si>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</si>
  <si>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</si>
  <si>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</si>
  <si>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</si>
  <si>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</si>
  <si>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</si>
  <si>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</si>
  <si>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</si>
  <si>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</si>
  <si>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</si>
  <si>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</si>
  <si>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</si>
  <si>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</si>
  <si>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</si>
  <si>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</si>
  <si>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</si>
  <si>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</si>
  <si>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</si>
  <si>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</si>
  <si>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</si>
  <si>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</si>
  <si>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</si>
  <si>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</si>
  <si>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</si>
  <si>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</si>
  <si>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</si>
  <si>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</si>
  <si>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</si>
  <si>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</si>
  <si>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</si>
  <si>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</si>
  <si>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</si>
  <si>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</si>
  <si>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</si>
  <si>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</si>
  <si>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</si>
  <si>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</si>
  <si>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</si>
  <si>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</si>
  <si>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</si>
  <si>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</si>
  <si>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</si>
  <si>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</si>
  <si>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</si>
  <si>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</si>
  <si>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</si>
  <si>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</si>
  <si>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</si>
  <si>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</si>
  <si>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</si>
  <si>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使用料の増加及び水洗化率の向上はあまり見込めないため、効率的な維持管理方法の検討により経費を抑え、不明水対策を強化することで有収率を上げ、累積欠損金を減らす努力をすることが必要である。さらに平成28年度から工事を開始する処理施設更新事業により、借入額が前年度比増加する見込みとなっているが、計画に基づいた事業実施で事業費の平準化を図ることで借入額を償還額内に収め着実に企業債残高を減らしていく努力も必要である。
　老朽化の状況については、計画に基づき耐用年数までに調査・更新計画を策定することで計画的な更新・改善工事を実施する必要がある。</t>
    <rPh sb="1" eb="3">
      <t>ケイエイ</t>
    </rPh>
    <rPh sb="4" eb="7">
      <t>ケンゼンセイ</t>
    </rPh>
    <rPh sb="8" eb="10">
      <t>コウリツ</t>
    </rPh>
    <rPh sb="10" eb="11">
      <t>セイ</t>
    </rPh>
    <rPh sb="17" eb="20">
      <t>シヨウリョウ</t>
    </rPh>
    <rPh sb="21" eb="23">
      <t>ゾウカ</t>
    </rPh>
    <rPh sb="23" eb="24">
      <t>オヨ</t>
    </rPh>
    <rPh sb="25" eb="28">
      <t>スイセンカ</t>
    </rPh>
    <rPh sb="28" eb="29">
      <t>リツ</t>
    </rPh>
    <rPh sb="30" eb="32">
      <t>コウジョウ</t>
    </rPh>
    <rPh sb="36" eb="38">
      <t>ミコ</t>
    </rPh>
    <rPh sb="44" eb="47">
      <t>コウリツテキ</t>
    </rPh>
    <rPh sb="48" eb="50">
      <t>イジ</t>
    </rPh>
    <rPh sb="50" eb="52">
      <t>カンリ</t>
    </rPh>
    <rPh sb="52" eb="54">
      <t>ホウホウ</t>
    </rPh>
    <rPh sb="55" eb="57">
      <t>ケントウ</t>
    </rPh>
    <rPh sb="60" eb="62">
      <t>ケイヒ</t>
    </rPh>
    <rPh sb="63" eb="64">
      <t>オサ</t>
    </rPh>
    <rPh sb="66" eb="68">
      <t>フメイ</t>
    </rPh>
    <rPh sb="68" eb="69">
      <t>スイ</t>
    </rPh>
    <rPh sb="69" eb="71">
      <t>タイサク</t>
    </rPh>
    <rPh sb="72" eb="74">
      <t>キョウカ</t>
    </rPh>
    <rPh sb="79" eb="81">
      <t>ユウシュウ</t>
    </rPh>
    <rPh sb="81" eb="82">
      <t>リツ</t>
    </rPh>
    <rPh sb="83" eb="84">
      <t>ア</t>
    </rPh>
    <rPh sb="86" eb="88">
      <t>ルイセキ</t>
    </rPh>
    <rPh sb="88" eb="91">
      <t>ケッソンキン</t>
    </rPh>
    <rPh sb="92" eb="93">
      <t>ヘ</t>
    </rPh>
    <rPh sb="95" eb="97">
      <t>ドリョク</t>
    </rPh>
    <rPh sb="103" eb="105">
      <t>ヒツヨウ</t>
    </rPh>
    <rPh sb="112" eb="114">
      <t>ヘイセイ</t>
    </rPh>
    <rPh sb="116" eb="117">
      <t>ネン</t>
    </rPh>
    <rPh sb="117" eb="118">
      <t>ド</t>
    </rPh>
    <rPh sb="120" eb="122">
      <t>コウジ</t>
    </rPh>
    <rPh sb="123" eb="125">
      <t>カイシ</t>
    </rPh>
    <rPh sb="127" eb="129">
      <t>ショリ</t>
    </rPh>
    <rPh sb="129" eb="131">
      <t>シセツ</t>
    </rPh>
    <rPh sb="131" eb="133">
      <t>コウシン</t>
    </rPh>
    <rPh sb="133" eb="135">
      <t>ジギョウ</t>
    </rPh>
    <rPh sb="139" eb="141">
      <t>カリイレ</t>
    </rPh>
    <rPh sb="141" eb="142">
      <t>ガク</t>
    </rPh>
    <rPh sb="143" eb="147">
      <t>ゼンネンドヒ</t>
    </rPh>
    <rPh sb="147" eb="149">
      <t>ゾウカ</t>
    </rPh>
    <rPh sb="151" eb="153">
      <t>ミコ</t>
    </rPh>
    <rPh sb="198" eb="200">
      <t>チャクジツ</t>
    </rPh>
    <rPh sb="201" eb="203">
      <t>キギョウ</t>
    </rPh>
    <rPh sb="203" eb="204">
      <t>サイ</t>
    </rPh>
    <rPh sb="204" eb="206">
      <t>ザンダカ</t>
    </rPh>
    <rPh sb="207" eb="208">
      <t>ヘ</t>
    </rPh>
    <rPh sb="213" eb="215">
      <t>ドリョク</t>
    </rPh>
    <rPh sb="216" eb="218">
      <t>ヒツヨウ</t>
    </rPh>
    <rPh sb="224" eb="227">
      <t>ロウキュウカ</t>
    </rPh>
    <rPh sb="228" eb="230">
      <t>ジョウキョウ</t>
    </rPh>
    <phoneticPr fontId="4"/>
  </si>
  <si>
    <t xml:space="preserve">①有形固定資産減価償却率は、前年度比やや上昇し、類似団体よりやや高い水準である。
②管渠老朽化率は、未だ０であり、供用開始から26年であるため耐用年数（50年）を超えている管渠はない。
③管渠改善率は、未だ０であり、耐用年数を超えている管渠はないため改善を行っていない。
</t>
    <rPh sb="1" eb="3">
      <t>ユウケイ</t>
    </rPh>
    <rPh sb="3" eb="5">
      <t>コテイ</t>
    </rPh>
    <rPh sb="5" eb="7">
      <t>シサン</t>
    </rPh>
    <rPh sb="7" eb="9">
      <t>ゲンカ</t>
    </rPh>
    <rPh sb="9" eb="11">
      <t>ショウキャク</t>
    </rPh>
    <rPh sb="11" eb="12">
      <t>リツ</t>
    </rPh>
    <rPh sb="14" eb="18">
      <t>ゼンネンドヒ</t>
    </rPh>
    <rPh sb="20" eb="22">
      <t>ジョウショウ</t>
    </rPh>
    <rPh sb="24" eb="26">
      <t>ルイジ</t>
    </rPh>
    <rPh sb="26" eb="28">
      <t>ダンタイ</t>
    </rPh>
    <rPh sb="32" eb="33">
      <t>タカ</t>
    </rPh>
    <rPh sb="34" eb="36">
      <t>スイジュン</t>
    </rPh>
    <rPh sb="42" eb="44">
      <t>カンキョ</t>
    </rPh>
    <rPh sb="44" eb="47">
      <t>ロウキュウカ</t>
    </rPh>
    <rPh sb="47" eb="48">
      <t>リツ</t>
    </rPh>
    <rPh sb="50" eb="51">
      <t>イマ</t>
    </rPh>
    <rPh sb="57" eb="59">
      <t>キョウヨウ</t>
    </rPh>
    <rPh sb="59" eb="61">
      <t>カイシ</t>
    </rPh>
    <rPh sb="65" eb="66">
      <t>ネン</t>
    </rPh>
    <rPh sb="71" eb="73">
      <t>タイヨウ</t>
    </rPh>
    <rPh sb="73" eb="75">
      <t>ネンスウ</t>
    </rPh>
    <rPh sb="78" eb="79">
      <t>ネン</t>
    </rPh>
    <rPh sb="81" eb="82">
      <t>コ</t>
    </rPh>
    <rPh sb="86" eb="88">
      <t>カンキョ</t>
    </rPh>
    <rPh sb="94" eb="96">
      <t>カンキョ</t>
    </rPh>
    <rPh sb="96" eb="98">
      <t>カイゼン</t>
    </rPh>
    <rPh sb="98" eb="99">
      <t>リツ</t>
    </rPh>
    <rPh sb="101" eb="102">
      <t>イマ</t>
    </rPh>
    <rPh sb="108" eb="110">
      <t>タイヨウ</t>
    </rPh>
    <rPh sb="110" eb="112">
      <t>ネンスウ</t>
    </rPh>
    <rPh sb="113" eb="114">
      <t>コ</t>
    </rPh>
    <rPh sb="118" eb="120">
      <t>カンキョ</t>
    </rPh>
    <rPh sb="125" eb="127">
      <t>カイゼン</t>
    </rPh>
    <rPh sb="128" eb="129">
      <t>オコナ</t>
    </rPh>
    <phoneticPr fontId="4"/>
  </si>
  <si>
    <t xml:space="preserve">①経常収支比率は、ここ３年改善傾向にあるが、類似団体より低い。
②累積欠損金比率は、前年度比やや悪化し、類似団体より高い。
③流動比率は、平成26年度には会計基準の見直しにより、大幅に減となったもので、平成27年度は前年度とほぼ横ばいで類似団体も同水準である。
④企業債残高対事業規模比率は、近年ほぼ横ばいであり、いずれも類似団体より高い。
⑤経費回収率は、前年度よりやや改善し、類似団体よりやや高い。
⑥汚水処理原価は、前年度よりやや下がったが、類似団体よりまだ若干高い。
⑦施設利用率は、人口減少により処理水量も減少しており、年々少しずつ低くなっている。類似団体より低い水準で推移している。
⑧水洗化率は、ここ５年ほぼ横ばい状態であるが、95％以上と類似団体より高い。
</t>
    <rPh sb="1" eb="3">
      <t>ケイジョウ</t>
    </rPh>
    <rPh sb="3" eb="5">
      <t>シュウシ</t>
    </rPh>
    <rPh sb="5" eb="7">
      <t>ヒリツ</t>
    </rPh>
    <rPh sb="12" eb="13">
      <t>ネン</t>
    </rPh>
    <rPh sb="13" eb="15">
      <t>カイゼン</t>
    </rPh>
    <rPh sb="15" eb="17">
      <t>ケイコウ</t>
    </rPh>
    <rPh sb="22" eb="24">
      <t>ルイジ</t>
    </rPh>
    <rPh sb="24" eb="26">
      <t>ダンタイ</t>
    </rPh>
    <rPh sb="28" eb="29">
      <t>ヒク</t>
    </rPh>
    <rPh sb="33" eb="35">
      <t>ルイセキ</t>
    </rPh>
    <rPh sb="35" eb="38">
      <t>ケッソンキン</t>
    </rPh>
    <rPh sb="38" eb="40">
      <t>ヒリツ</t>
    </rPh>
    <rPh sb="42" eb="46">
      <t>ゼンネンドヒ</t>
    </rPh>
    <rPh sb="48" eb="50">
      <t>アッカ</t>
    </rPh>
    <rPh sb="52" eb="54">
      <t>ルイジ</t>
    </rPh>
    <rPh sb="54" eb="56">
      <t>ダンタイ</t>
    </rPh>
    <rPh sb="58" eb="59">
      <t>タカ</t>
    </rPh>
    <rPh sb="63" eb="65">
      <t>リュウドウ</t>
    </rPh>
    <rPh sb="65" eb="67">
      <t>ヒリツ</t>
    </rPh>
    <rPh sb="69" eb="71">
      <t>ヘイセイ</t>
    </rPh>
    <rPh sb="73" eb="74">
      <t>ネン</t>
    </rPh>
    <rPh sb="74" eb="75">
      <t>ド</t>
    </rPh>
    <rPh sb="77" eb="79">
      <t>カイケイ</t>
    </rPh>
    <rPh sb="79" eb="81">
      <t>キジュン</t>
    </rPh>
    <rPh sb="82" eb="84">
      <t>ミナオ</t>
    </rPh>
    <rPh sb="89" eb="91">
      <t>オオハバ</t>
    </rPh>
    <rPh sb="92" eb="93">
      <t>ゲン</t>
    </rPh>
    <rPh sb="101" eb="103">
      <t>ヘイセイ</t>
    </rPh>
    <rPh sb="105" eb="106">
      <t>ネン</t>
    </rPh>
    <rPh sb="106" eb="107">
      <t>ド</t>
    </rPh>
    <rPh sb="108" eb="111">
      <t>ゼンネンド</t>
    </rPh>
    <rPh sb="114" eb="115">
      <t>ヨコ</t>
    </rPh>
    <rPh sb="118" eb="120">
      <t>ルイジ</t>
    </rPh>
    <rPh sb="120" eb="122">
      <t>ダンタイ</t>
    </rPh>
    <rPh sb="123" eb="126">
      <t>ドウスイジュン</t>
    </rPh>
    <rPh sb="161" eb="163">
      <t>ルイジ</t>
    </rPh>
    <rPh sb="163" eb="165">
      <t>ダンタイ</t>
    </rPh>
    <rPh sb="167" eb="168">
      <t>タカ</t>
    </rPh>
    <rPh sb="172" eb="174">
      <t>ケイヒ</t>
    </rPh>
    <rPh sb="174" eb="176">
      <t>カイシュウ</t>
    </rPh>
    <rPh sb="176" eb="177">
      <t>リツ</t>
    </rPh>
    <rPh sb="179" eb="182">
      <t>ゼンネンド</t>
    </rPh>
    <rPh sb="186" eb="188">
      <t>カイゼン</t>
    </rPh>
    <rPh sb="190" eb="192">
      <t>ルイジ</t>
    </rPh>
    <rPh sb="192" eb="194">
      <t>ダンタイ</t>
    </rPh>
    <rPh sb="198" eb="199">
      <t>タカ</t>
    </rPh>
    <rPh sb="203" eb="205">
      <t>オスイ</t>
    </rPh>
    <rPh sb="205" eb="207">
      <t>ショリ</t>
    </rPh>
    <rPh sb="207" eb="209">
      <t>ゲンカ</t>
    </rPh>
    <rPh sb="211" eb="214">
      <t>ゼンネンド</t>
    </rPh>
    <rPh sb="218" eb="219">
      <t>サ</t>
    </rPh>
    <rPh sb="224" eb="226">
      <t>ルイジ</t>
    </rPh>
    <rPh sb="226" eb="228">
      <t>ダンタイ</t>
    </rPh>
    <rPh sb="232" eb="234">
      <t>ジャッカン</t>
    </rPh>
    <rPh sb="234" eb="235">
      <t>タカ</t>
    </rPh>
    <rPh sb="239" eb="241">
      <t>シセツ</t>
    </rPh>
    <rPh sb="241" eb="243">
      <t>リヨウ</t>
    </rPh>
    <rPh sb="243" eb="244">
      <t>リツ</t>
    </rPh>
    <rPh sb="246" eb="248">
      <t>ジンコウ</t>
    </rPh>
    <rPh sb="248" eb="250">
      <t>ゲンショウ</t>
    </rPh>
    <rPh sb="253" eb="255">
      <t>ショリ</t>
    </rPh>
    <rPh sb="255" eb="257">
      <t>スイリョウ</t>
    </rPh>
    <rPh sb="258" eb="260">
      <t>ゲンショウ</t>
    </rPh>
    <rPh sb="265" eb="267">
      <t>ネンネン</t>
    </rPh>
    <rPh sb="267" eb="268">
      <t>スコ</t>
    </rPh>
    <rPh sb="271" eb="272">
      <t>ヒク</t>
    </rPh>
    <rPh sb="279" eb="281">
      <t>ルイジ</t>
    </rPh>
    <rPh sb="281" eb="283">
      <t>ダンタイ</t>
    </rPh>
    <rPh sb="285" eb="286">
      <t>ヒク</t>
    </rPh>
    <rPh sb="287" eb="289">
      <t>スイジュン</t>
    </rPh>
    <rPh sb="290" eb="292">
      <t>スイイ</t>
    </rPh>
    <rPh sb="299" eb="302">
      <t>スイセンカ</t>
    </rPh>
    <rPh sb="302" eb="303">
      <t>リツ</t>
    </rPh>
    <rPh sb="308" eb="309">
      <t>ネン</t>
    </rPh>
    <rPh sb="311" eb="312">
      <t>ヨコ</t>
    </rPh>
    <rPh sb="314" eb="316">
      <t>ジョウタイ</t>
    </rPh>
    <rPh sb="324" eb="326">
      <t>イジョウ</t>
    </rPh>
    <rPh sb="327" eb="329">
      <t>ルイジ</t>
    </rPh>
    <rPh sb="329" eb="331">
      <t>ダンタイ</t>
    </rPh>
    <rPh sb="333" eb="334">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</si>
</sst>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838976"/>
        <c:axId val="978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7838976"/>
        <c:axId val="97849344"/>
      </c:lineChart>
      <c:dateAx>
        <c:axId val="97838976"/>
        <c:scaling>
          <c:orientation val="minMax"/>
        </c:scaling>
        <c:delete val="1"/>
        <c:axPos val="b"/>
        <c:numFmt formatCode="ge" sourceLinked="1"/>
        <c:majorTickMark val="none"/>
        <c:minorTickMark val="none"/>
        <c:tickLblPos val="none"/>
        <c:crossAx val="97849344"/>
        <c:crosses val="autoZero"/>
        <c:auto val="1"/>
        <c:lblOffset val="100"/>
        <c:baseTimeUnit val="years"/>
      </c:dateAx>
      <c:valAx>
        <c:axId val="978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89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38.21</c:v>
                </c:pt>
                <c:pt idx="1">
                  <c:v>37.89</c:v>
                </c:pt>
                <c:pt idx="2">
                  <c:v>37.71</c:v>
                </c:pt>
                <c:pt idx="3">
                  <c:v>36.729999999999997</c:v>
                </c:pt>
                <c:pt idx="4">
                  <c:v>36.14</c:v>
                </c:pt>
              </c:numCache>
            </c:numRef>
          </c:val>
        </c:ser>
        <c:dLbls>
          <c:showLegendKey val="0"/>
          <c:showVal val="0"/>
          <c:showCatName val="0"/>
          <c:showSerName val="0"/>
          <c:showPercent val="0"/>
          <c:showBubbleSize val="0"/>
        </c:dLbls>
        <c:gapWidth val="150"/>
        <c:axId val="106305792"/>
        <c:axId val="1063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6305792"/>
        <c:axId val="106328448"/>
      </c:lineChart>
      <c:dateAx>
        <c:axId val="106305792"/>
        <c:scaling>
          <c:orientation val="minMax"/>
        </c:scaling>
        <c:delete val="1"/>
        <c:axPos val="b"/>
        <c:numFmt formatCode="ge" sourceLinked="1"/>
        <c:majorTickMark val="none"/>
        <c:minorTickMark val="none"/>
        <c:tickLblPos val="none"/>
        <c:crossAx val="106328448"/>
        <c:crosses val="autoZero"/>
        <c:auto val="1"/>
        <c:lblOffset val="100"/>
        <c:baseTimeUnit val="years"/>
      </c:dateAx>
      <c:valAx>
        <c:axId val="1063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94.39</c:v>
                </c:pt>
                <c:pt idx="1">
                  <c:v>94.54</c:v>
                </c:pt>
                <c:pt idx="2">
                  <c:v>94.5</c:v>
                </c:pt>
                <c:pt idx="3">
                  <c:v>95.32</c:v>
                </c:pt>
                <c:pt idx="4">
                  <c:v>95.48</c:v>
                </c:pt>
              </c:numCache>
            </c:numRef>
          </c:val>
        </c:ser>
        <c:dLbls>
          <c:showLegendKey val="0"/>
          <c:showVal val="0"/>
          <c:showCatName val="0"/>
          <c:showSerName val="0"/>
          <c:showPercent val="0"/>
          <c:showBubbleSize val="0"/>
        </c:dLbls>
        <c:gapWidth val="150"/>
        <c:axId val="106637184"/>
        <c:axId val="1066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6637184"/>
        <c:axId val="106639360"/>
      </c:lineChart>
      <c:dateAx>
        <c:axId val="106637184"/>
        <c:scaling>
          <c:orientation val="minMax"/>
        </c:scaling>
        <c:delete val="1"/>
        <c:axPos val="b"/>
        <c:numFmt formatCode="ge" sourceLinked="1"/>
        <c:majorTickMark val="none"/>
        <c:minorTickMark val="none"/>
        <c:tickLblPos val="none"/>
        <c:crossAx val="106639360"/>
        <c:crosses val="autoZero"/>
        <c:auto val="1"/>
        <c:lblOffset val="100"/>
        <c:baseTimeUnit val="years"/>
      </c:dateAx>
      <c:valAx>
        <c:axId val="1066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89.03</c:v>
                </c:pt>
                <c:pt idx="1">
                  <c:v>93.32</c:v>
                </c:pt>
                <c:pt idx="2">
                  <c:v>89.8</c:v>
                </c:pt>
                <c:pt idx="3">
                  <c:v>95.69</c:v>
                </c:pt>
                <c:pt idx="4">
                  <c:v>97.21</c:v>
                </c:pt>
              </c:numCache>
            </c:numRef>
          </c:val>
        </c:ser>
        <c:dLbls>
          <c:showLegendKey val="0"/>
          <c:showVal val="0"/>
          <c:showCatName val="0"/>
          <c:showSerName val="0"/>
          <c:showPercent val="0"/>
          <c:showBubbleSize val="0"/>
        </c:dLbls>
        <c:gapWidth val="150"/>
        <c:axId val="97875456"/>
        <c:axId val="978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97875456"/>
        <c:axId val="97877376"/>
      </c:lineChart>
      <c:dateAx>
        <c:axId val="97875456"/>
        <c:scaling>
          <c:orientation val="minMax"/>
        </c:scaling>
        <c:delete val="1"/>
        <c:axPos val="b"/>
        <c:numFmt formatCode="ge" sourceLinked="1"/>
        <c:majorTickMark val="none"/>
        <c:minorTickMark val="none"/>
        <c:tickLblPos val="none"/>
        <c:crossAx val="97877376"/>
        <c:crosses val="autoZero"/>
        <c:auto val="1"/>
        <c:lblOffset val="100"/>
        <c:baseTimeUnit val="years"/>
      </c:dateAx>
      <c:valAx>
        <c:axId val="978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16.11</c:v>
                </c:pt>
                <c:pt idx="1">
                  <c:v>18.02</c:v>
                </c:pt>
                <c:pt idx="2">
                  <c:v>19.86</c:v>
                </c:pt>
                <c:pt idx="3">
                  <c:v>28.99</c:v>
                </c:pt>
                <c:pt idx="4">
                  <c:v>31.35</c:v>
                </c:pt>
              </c:numCache>
            </c:numRef>
          </c:val>
        </c:ser>
        <c:dLbls>
          <c:showLegendKey val="0"/>
          <c:showVal val="0"/>
          <c:showCatName val="0"/>
          <c:showSerName val="0"/>
          <c:showPercent val="0"/>
          <c:showBubbleSize val="0"/>
        </c:dLbls>
        <c:gapWidth val="150"/>
        <c:axId val="98321536"/>
        <c:axId val="983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98321536"/>
        <c:axId val="98323456"/>
      </c:lineChart>
      <c:dateAx>
        <c:axId val="98321536"/>
        <c:scaling>
          <c:orientation val="minMax"/>
        </c:scaling>
        <c:delete val="1"/>
        <c:axPos val="b"/>
        <c:numFmt formatCode="ge" sourceLinked="1"/>
        <c:majorTickMark val="none"/>
        <c:minorTickMark val="none"/>
        <c:tickLblPos val="none"/>
        <c:crossAx val="98323456"/>
        <c:crosses val="autoZero"/>
        <c:auto val="1"/>
        <c:lblOffset val="100"/>
        <c:baseTimeUnit val="years"/>
      </c:dateAx>
      <c:valAx>
        <c:axId val="983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367744"/>
        <c:axId val="984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98367744"/>
        <c:axId val="98435456"/>
      </c:lineChart>
      <c:dateAx>
        <c:axId val="98367744"/>
        <c:scaling>
          <c:orientation val="minMax"/>
        </c:scaling>
        <c:delete val="1"/>
        <c:axPos val="b"/>
        <c:numFmt formatCode="ge" sourceLinked="1"/>
        <c:majorTickMark val="none"/>
        <c:minorTickMark val="none"/>
        <c:tickLblPos val="none"/>
        <c:crossAx val="98435456"/>
        <c:crosses val="autoZero"/>
        <c:auto val="1"/>
        <c:lblOffset val="100"/>
        <c:baseTimeUnit val="years"/>
      </c:dateAx>
      <c:valAx>
        <c:axId val="984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1358.05</c:v>
                </c:pt>
                <c:pt idx="1">
                  <c:v>1411.08</c:v>
                </c:pt>
                <c:pt idx="2">
                  <c:v>1618.47</c:v>
                </c:pt>
                <c:pt idx="3">
                  <c:v>1066.3900000000001</c:v>
                </c:pt>
                <c:pt idx="4">
                  <c:v>1087.93</c:v>
                </c:pt>
              </c:numCache>
            </c:numRef>
          </c:val>
        </c:ser>
        <c:dLbls>
          <c:showLegendKey val="0"/>
          <c:showVal val="0"/>
          <c:showCatName val="0"/>
          <c:showSerName val="0"/>
          <c:showPercent val="0"/>
          <c:showBubbleSize val="0"/>
        </c:dLbls>
        <c:gapWidth val="150"/>
        <c:axId val="98466432"/>
        <c:axId val="984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98466432"/>
        <c:axId val="98476800"/>
      </c:lineChart>
      <c:dateAx>
        <c:axId val="98466432"/>
        <c:scaling>
          <c:orientation val="minMax"/>
        </c:scaling>
        <c:delete val="1"/>
        <c:axPos val="b"/>
        <c:numFmt formatCode="ge" sourceLinked="1"/>
        <c:majorTickMark val="none"/>
        <c:minorTickMark val="none"/>
        <c:tickLblPos val="none"/>
        <c:crossAx val="98476800"/>
        <c:crosses val="autoZero"/>
        <c:auto val="1"/>
        <c:lblOffset val="100"/>
        <c:baseTimeUnit val="years"/>
      </c:dateAx>
      <c:valAx>
        <c:axId val="984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534.54999999999995</c:v>
                </c:pt>
                <c:pt idx="1">
                  <c:v>472.24</c:v>
                </c:pt>
                <c:pt idx="2">
                  <c:v>624.49</c:v>
                </c:pt>
                <c:pt idx="3">
                  <c:v>22.49</c:v>
                </c:pt>
                <c:pt idx="4">
                  <c:v>22.84</c:v>
                </c:pt>
              </c:numCache>
            </c:numRef>
          </c:val>
        </c:ser>
        <c:dLbls>
          <c:showLegendKey val="0"/>
          <c:showVal val="0"/>
          <c:showCatName val="0"/>
          <c:showSerName val="0"/>
          <c:showPercent val="0"/>
          <c:showBubbleSize val="0"/>
        </c:dLbls>
        <c:gapWidth val="150"/>
        <c:axId val="106105088"/>
        <c:axId val="1061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106105088"/>
        <c:axId val="106111360"/>
      </c:lineChart>
      <c:dateAx>
        <c:axId val="106105088"/>
        <c:scaling>
          <c:orientation val="minMax"/>
        </c:scaling>
        <c:delete val="1"/>
        <c:axPos val="b"/>
        <c:numFmt formatCode="ge" sourceLinked="1"/>
        <c:majorTickMark val="none"/>
        <c:minorTickMark val="none"/>
        <c:tickLblPos val="none"/>
        <c:crossAx val="106111360"/>
        <c:crosses val="autoZero"/>
        <c:auto val="1"/>
        <c:lblOffset val="100"/>
        <c:baseTimeUnit val="years"/>
      </c:dateAx>
      <c:valAx>
        <c:axId val="1061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1575.89</c:v>
                </c:pt>
                <c:pt idx="1">
                  <c:v>1516.23</c:v>
                </c:pt>
                <c:pt idx="2">
                  <c:v>1478.83</c:v>
                </c:pt>
                <c:pt idx="3">
                  <c:v>1481.05</c:v>
                </c:pt>
                <c:pt idx="4">
                  <c:v>1548.21</c:v>
                </c:pt>
              </c:numCache>
            </c:numRef>
          </c:val>
        </c:ser>
        <c:dLbls>
          <c:showLegendKey val="0"/>
          <c:showVal val="0"/>
          <c:showCatName val="0"/>
          <c:showSerName val="0"/>
          <c:showPercent val="0"/>
          <c:showBubbleSize val="0"/>
        </c:dLbls>
        <c:gapWidth val="150"/>
        <c:axId val="106157952"/>
        <c:axId val="1061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6157952"/>
        <c:axId val="106168320"/>
      </c:lineChart>
      <c:dateAx>
        <c:axId val="106157952"/>
        <c:scaling>
          <c:orientation val="minMax"/>
        </c:scaling>
        <c:delete val="1"/>
        <c:axPos val="b"/>
        <c:numFmt formatCode="ge" sourceLinked="1"/>
        <c:majorTickMark val="none"/>
        <c:minorTickMark val="none"/>
        <c:tickLblPos val="none"/>
        <c:crossAx val="106168320"/>
        <c:crosses val="autoZero"/>
        <c:auto val="1"/>
        <c:lblOffset val="100"/>
        <c:baseTimeUnit val="years"/>
      </c:dateAx>
      <c:valAx>
        <c:axId val="1061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93.46</c:v>
                </c:pt>
                <c:pt idx="1">
                  <c:v>111.04</c:v>
                </c:pt>
                <c:pt idx="2">
                  <c:v>132.28</c:v>
                </c:pt>
                <c:pt idx="3">
                  <c:v>61.38</c:v>
                </c:pt>
                <c:pt idx="4">
                  <c:v>64.89</c:v>
                </c:pt>
              </c:numCache>
            </c:numRef>
          </c:val>
        </c:ser>
        <c:dLbls>
          <c:showLegendKey val="0"/>
          <c:showVal val="0"/>
          <c:showCatName val="0"/>
          <c:showSerName val="0"/>
          <c:showPercent val="0"/>
          <c:showBubbleSize val="0"/>
        </c:dLbls>
        <c:gapWidth val="150"/>
        <c:axId val="106190336"/>
        <c:axId val="1061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6190336"/>
        <c:axId val="106192256"/>
      </c:lineChart>
      <c:dateAx>
        <c:axId val="106190336"/>
        <c:scaling>
          <c:orientation val="minMax"/>
        </c:scaling>
        <c:delete val="1"/>
        <c:axPos val="b"/>
        <c:numFmt formatCode="ge" sourceLinked="1"/>
        <c:majorTickMark val="none"/>
        <c:minorTickMark val="none"/>
        <c:tickLblPos val="none"/>
        <c:crossAx val="106192256"/>
        <c:crosses val="autoZero"/>
        <c:auto val="1"/>
        <c:lblOffset val="100"/>
        <c:baseTimeUnit val="years"/>
      </c:dateAx>
      <c:valAx>
        <c:axId val="1061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217.17</c:v>
                </c:pt>
                <c:pt idx="1">
                  <c:v>182.88</c:v>
                </c:pt>
                <c:pt idx="2">
                  <c:v>153.94999999999999</c:v>
                </c:pt>
                <c:pt idx="3">
                  <c:v>356.45</c:v>
                </c:pt>
                <c:pt idx="4">
                  <c:v>314.14</c:v>
                </c:pt>
              </c:numCache>
            </c:numRef>
          </c:val>
        </c:ser>
        <c:dLbls>
          <c:showLegendKey val="0"/>
          <c:showVal val="0"/>
          <c:showCatName val="0"/>
          <c:showSerName val="0"/>
          <c:showPercent val="0"/>
          <c:showBubbleSize val="0"/>
        </c:dLbls>
        <c:gapWidth val="150"/>
        <c:axId val="106208256"/>
        <c:axId val="1062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6208256"/>
        <c:axId val="106222720"/>
      </c:lineChart>
      <c:dateAx>
        <c:axId val="106208256"/>
        <c:scaling>
          <c:orientation val="minMax"/>
        </c:scaling>
        <c:delete val="1"/>
        <c:axPos val="b"/>
        <c:numFmt formatCode="ge" sourceLinked="1"/>
        <c:majorTickMark val="none"/>
        <c:minorTickMark val="none"/>
        <c:tickLblPos val="none"/>
        <c:crossAx val="106222720"/>
        <c:crosses val="autoZero"/>
        <c:auto val="1"/>
        <c:lblOffset val="100"/>
        <c:baseTimeUnit val="years"/>
      </c:dateAx>
      <c:valAx>
        <c:axId val="1062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1" zoomScaleNormal="100" workbookViewId="0">
      <selection activeCell="BF36" sqref="BF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十和田市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63444</v>
      </c>
      <c r="AM8" s="64"/>
      <c r="AN8" s="64"/>
      <c r="AO8" s="64"/>
      <c r="AP8" s="64"/>
      <c r="AQ8" s="64"/>
      <c r="AR8" s="64"/>
      <c r="AS8" s="64"/>
      <c r="AT8" s="63">
        <f>データ!S6</f>
        <v>725.65</v>
      </c>
      <c r="AU8" s="63"/>
      <c r="AV8" s="63"/>
      <c r="AW8" s="63"/>
      <c r="AX8" s="63"/>
      <c r="AY8" s="63"/>
      <c r="AZ8" s="63"/>
      <c r="BA8" s="63"/>
      <c r="BB8" s="63">
        <f>データ!T6</f>
        <v>87.43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50.28</v>
      </c>
      <c r="J10" s="63"/>
      <c r="K10" s="63"/>
      <c r="L10" s="63"/>
      <c r="M10" s="63"/>
      <c r="N10" s="63"/>
      <c r="O10" s="63"/>
      <c r="P10" s="63">
        <f>データ!O6</f>
        <v>12.61</v>
      </c>
      <c r="Q10" s="63"/>
      <c r="R10" s="63"/>
      <c r="S10" s="63"/>
      <c r="T10" s="63"/>
      <c r="U10" s="63"/>
      <c r="V10" s="63"/>
      <c r="W10" s="63">
        <f>データ!P6</f>
        <v>99.41</v>
      </c>
      <c r="X10" s="63"/>
      <c r="Y10" s="63"/>
      <c r="Z10" s="63"/>
      <c r="AA10" s="63"/>
      <c r="AB10" s="63"/>
      <c r="AC10" s="63"/>
      <c r="AD10" s="64">
        <f>データ!Q6</f>
        <v>3972</v>
      </c>
      <c r="AE10" s="64"/>
      <c r="AF10" s="64"/>
      <c r="AG10" s="64"/>
      <c r="AH10" s="64"/>
      <c r="AI10" s="64"/>
      <c r="AJ10" s="64"/>
      <c r="AK10" s="2"/>
      <c r="AL10" s="64">
        <f>データ!U6</f>
        <v>7947</v>
      </c>
      <c r="AM10" s="64"/>
      <c r="AN10" s="64"/>
      <c r="AO10" s="64"/>
      <c r="AP10" s="64"/>
      <c r="AQ10" s="64"/>
      <c r="AR10" s="64"/>
      <c r="AS10" s="64"/>
      <c r="AT10" s="63">
        <f>データ!V6</f>
        <v>7.77</v>
      </c>
      <c r="AU10" s="63"/>
      <c r="AV10" s="63"/>
      <c r="AW10" s="63"/>
      <c r="AX10" s="63"/>
      <c r="AY10" s="63"/>
      <c r="AZ10" s="63"/>
      <c r="BA10" s="63"/>
      <c r="BB10" s="63">
        <f>データ!W6</f>
        <v>1022.78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22063</v>
      </c>
      <c r="D6" s="31">
        <f t="shared" si="3"/>
        <v>46</v>
      </c>
      <c r="E6" s="31">
        <f t="shared" si="3"/>
        <v>17</v>
      </c>
      <c r="F6" s="31">
        <f t="shared" si="3"/>
        <v>5</v>
      </c>
      <c r="G6" s="31">
        <f t="shared" si="3"/>
        <v>0</v>
      </c>
      <c r="H6" s="31" t="str">
        <f t="shared" si="3"/>
        <v>青森県　十和田市</v>
      </c>
      <c r="I6" s="31" t="str">
        <f t="shared" si="3"/>
        <v>法適用</v>
      </c>
      <c r="J6" s="31" t="str">
        <f t="shared" si="3"/>
        <v>下水道事業</v>
      </c>
      <c r="K6" s="31" t="str">
        <f t="shared" si="3"/>
        <v>農業集落排水</v>
      </c>
      <c r="L6" s="31" t="str">
        <f t="shared" si="3"/>
        <v>F2</v>
      </c>
      <c r="M6" s="32" t="str">
        <f t="shared" si="3"/>
        <v>-</v>
      </c>
      <c r="N6" s="32">
        <f t="shared" si="3"/>
        <v>50.28</v>
      </c>
      <c r="O6" s="32">
        <f t="shared" si="3"/>
        <v>12.61</v>
      </c>
      <c r="P6" s="32">
        <f t="shared" si="3"/>
        <v>99.41</v>
      </c>
      <c r="Q6" s="32">
        <f t="shared" si="3"/>
        <v>3972</v>
      </c>
      <c r="R6" s="32">
        <f t="shared" si="3"/>
        <v>63444</v>
      </c>
      <c r="S6" s="32">
        <f t="shared" si="3"/>
        <v>725.65</v>
      </c>
      <c r="T6" s="32">
        <f t="shared" si="3"/>
        <v>87.43</v>
      </c>
      <c r="U6" s="32">
        <f t="shared" si="3"/>
        <v>7947</v>
      </c>
      <c r="V6" s="32">
        <f t="shared" si="3"/>
        <v>7.77</v>
      </c>
      <c r="W6" s="32">
        <f t="shared" si="3"/>
        <v>1022.78</v>
      </c>
      <c r="X6" s="33">
        <f>IF(X7="",NA(),X7)</f>
        <v>89.03</v>
      </c>
      <c r="Y6" s="33">
        <f t="shared" ref="Y6:AG6" si="4">IF(Y7="",NA(),Y7)</f>
        <v>93.32</v>
      </c>
      <c r="Z6" s="33">
        <f t="shared" si="4"/>
        <v>89.8</v>
      </c>
      <c r="AA6" s="33">
        <f t="shared" si="4"/>
        <v>95.69</v>
      </c>
      <c r="AB6" s="33">
        <f t="shared" si="4"/>
        <v>97.21</v>
      </c>
      <c r="AC6" s="33">
        <f t="shared" si="4"/>
        <v>94.12</v>
      </c>
      <c r="AD6" s="33">
        <f t="shared" si="4"/>
        <v>92.74</v>
      </c>
      <c r="AE6" s="33">
        <f t="shared" si="4"/>
        <v>93.62</v>
      </c>
      <c r="AF6" s="33">
        <f t="shared" si="4"/>
        <v>97.53</v>
      </c>
      <c r="AG6" s="33">
        <f t="shared" si="4"/>
        <v>99.64</v>
      </c>
      <c r="AH6" s="32" t="str">
        <f>IF(AH7="","",IF(AH7="-","【-】","【"&amp;SUBSTITUTE(TEXT(AH7,"#,##0.00"),"-","△")&amp;"】"))</f>
        <v>【99.88】</v>
      </c>
      <c r="AI6" s="33">
        <f>IF(AI7="",NA(),AI7)</f>
        <v>1358.05</v>
      </c>
      <c r="AJ6" s="33">
        <f t="shared" ref="AJ6:AR6" si="5">IF(AJ7="",NA(),AJ7)</f>
        <v>1411.08</v>
      </c>
      <c r="AK6" s="33">
        <f t="shared" si="5"/>
        <v>1618.47</v>
      </c>
      <c r="AL6" s="33">
        <f t="shared" si="5"/>
        <v>1066.3900000000001</v>
      </c>
      <c r="AM6" s="33">
        <f t="shared" si="5"/>
        <v>1087.93</v>
      </c>
      <c r="AN6" s="33">
        <f t="shared" si="5"/>
        <v>262.73</v>
      </c>
      <c r="AO6" s="33">
        <f t="shared" si="5"/>
        <v>243.13</v>
      </c>
      <c r="AP6" s="33">
        <f t="shared" si="5"/>
        <v>280.08</v>
      </c>
      <c r="AQ6" s="33">
        <f t="shared" si="5"/>
        <v>223.09</v>
      </c>
      <c r="AR6" s="33">
        <f t="shared" si="5"/>
        <v>214.61</v>
      </c>
      <c r="AS6" s="32" t="str">
        <f>IF(AS7="","",IF(AS7="-","【-】","【"&amp;SUBSTITUTE(TEXT(AS7,"#,##0.00"),"-","△")&amp;"】"))</f>
        <v>【203.67】</v>
      </c>
      <c r="AT6" s="33">
        <f>IF(AT7="",NA(),AT7)</f>
        <v>534.54999999999995</v>
      </c>
      <c r="AU6" s="33">
        <f t="shared" ref="AU6:BC6" si="6">IF(AU7="",NA(),AU7)</f>
        <v>472.24</v>
      </c>
      <c r="AV6" s="33">
        <f t="shared" si="6"/>
        <v>624.49</v>
      </c>
      <c r="AW6" s="33">
        <f t="shared" si="6"/>
        <v>22.49</v>
      </c>
      <c r="AX6" s="33">
        <f t="shared" si="6"/>
        <v>22.84</v>
      </c>
      <c r="AY6" s="33">
        <f t="shared" si="6"/>
        <v>194.53</v>
      </c>
      <c r="AZ6" s="33">
        <f t="shared" si="6"/>
        <v>162.52000000000001</v>
      </c>
      <c r="BA6" s="33">
        <f t="shared" si="6"/>
        <v>124.2</v>
      </c>
      <c r="BB6" s="33">
        <f t="shared" si="6"/>
        <v>33.03</v>
      </c>
      <c r="BC6" s="33">
        <f t="shared" si="6"/>
        <v>29.45</v>
      </c>
      <c r="BD6" s="32" t="str">
        <f>IF(BD7="","",IF(BD7="-","【-】","【"&amp;SUBSTITUTE(TEXT(BD7,"#,##0.00"),"-","△")&amp;"】"))</f>
        <v>【34.01】</v>
      </c>
      <c r="BE6" s="33">
        <f>IF(BE7="",NA(),BE7)</f>
        <v>1575.89</v>
      </c>
      <c r="BF6" s="33">
        <f t="shared" ref="BF6:BN6" si="7">IF(BF7="",NA(),BF7)</f>
        <v>1516.23</v>
      </c>
      <c r="BG6" s="33">
        <f t="shared" si="7"/>
        <v>1478.83</v>
      </c>
      <c r="BH6" s="33">
        <f t="shared" si="7"/>
        <v>1481.05</v>
      </c>
      <c r="BI6" s="33">
        <f t="shared" si="7"/>
        <v>1548.21</v>
      </c>
      <c r="BJ6" s="33">
        <f t="shared" si="7"/>
        <v>1239.2</v>
      </c>
      <c r="BK6" s="33">
        <f t="shared" si="7"/>
        <v>1197.82</v>
      </c>
      <c r="BL6" s="33">
        <f t="shared" si="7"/>
        <v>1126.77</v>
      </c>
      <c r="BM6" s="33">
        <f t="shared" si="7"/>
        <v>1044.8</v>
      </c>
      <c r="BN6" s="33">
        <f t="shared" si="7"/>
        <v>1081.8</v>
      </c>
      <c r="BO6" s="32" t="str">
        <f>IF(BO7="","",IF(BO7="-","【-】","【"&amp;SUBSTITUTE(TEXT(BO7,"#,##0.00"),"-","△")&amp;"】"))</f>
        <v>【1,015.77】</v>
      </c>
      <c r="BP6" s="33">
        <f>IF(BP7="",NA(),BP7)</f>
        <v>93.46</v>
      </c>
      <c r="BQ6" s="33">
        <f t="shared" ref="BQ6:BY6" si="8">IF(BQ7="",NA(),BQ7)</f>
        <v>111.04</v>
      </c>
      <c r="BR6" s="33">
        <f t="shared" si="8"/>
        <v>132.28</v>
      </c>
      <c r="BS6" s="33">
        <f t="shared" si="8"/>
        <v>61.38</v>
      </c>
      <c r="BT6" s="33">
        <f t="shared" si="8"/>
        <v>64.89</v>
      </c>
      <c r="BU6" s="33">
        <f t="shared" si="8"/>
        <v>51.56</v>
      </c>
      <c r="BV6" s="33">
        <f t="shared" si="8"/>
        <v>51.03</v>
      </c>
      <c r="BW6" s="33">
        <f t="shared" si="8"/>
        <v>50.9</v>
      </c>
      <c r="BX6" s="33">
        <f t="shared" si="8"/>
        <v>50.82</v>
      </c>
      <c r="BY6" s="33">
        <f t="shared" si="8"/>
        <v>52.19</v>
      </c>
      <c r="BZ6" s="32" t="str">
        <f>IF(BZ7="","",IF(BZ7="-","【-】","【"&amp;SUBSTITUTE(TEXT(BZ7,"#,##0.00"),"-","△")&amp;"】"))</f>
        <v>【52.78】</v>
      </c>
      <c r="CA6" s="33">
        <f>IF(CA7="",NA(),CA7)</f>
        <v>217.17</v>
      </c>
      <c r="CB6" s="33">
        <f t="shared" ref="CB6:CJ6" si="9">IF(CB7="",NA(),CB7)</f>
        <v>182.88</v>
      </c>
      <c r="CC6" s="33">
        <f t="shared" si="9"/>
        <v>153.94999999999999</v>
      </c>
      <c r="CD6" s="33">
        <f t="shared" si="9"/>
        <v>356.45</v>
      </c>
      <c r="CE6" s="33">
        <f t="shared" si="9"/>
        <v>314.14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38.21</v>
      </c>
      <c r="CM6" s="33">
        <f t="shared" ref="CM6:CU6" si="10">IF(CM7="",NA(),CM7)</f>
        <v>37.89</v>
      </c>
      <c r="CN6" s="33">
        <f t="shared" si="10"/>
        <v>37.71</v>
      </c>
      <c r="CO6" s="33">
        <f t="shared" si="10"/>
        <v>36.729999999999997</v>
      </c>
      <c r="CP6" s="33">
        <f t="shared" si="10"/>
        <v>36.14</v>
      </c>
      <c r="CQ6" s="33">
        <f t="shared" si="10"/>
        <v>55.2</v>
      </c>
      <c r="CR6" s="33">
        <f t="shared" si="10"/>
        <v>54.74</v>
      </c>
      <c r="CS6" s="33">
        <f t="shared" si="10"/>
        <v>53.78</v>
      </c>
      <c r="CT6" s="33">
        <f t="shared" si="10"/>
        <v>53.24</v>
      </c>
      <c r="CU6" s="33">
        <f t="shared" si="10"/>
        <v>52.31</v>
      </c>
      <c r="CV6" s="32" t="str">
        <f>IF(CV7="","",IF(CV7="-","【-】","【"&amp;SUBSTITUTE(TEXT(CV7,"#,##0.00"),"-","△")&amp;"】"))</f>
        <v>【52.74】</v>
      </c>
      <c r="CW6" s="33">
        <f>IF(CW7="",NA(),CW7)</f>
        <v>94.39</v>
      </c>
      <c r="CX6" s="33">
        <f t="shared" ref="CX6:DF6" si="11">IF(CX7="",NA(),CX7)</f>
        <v>94.54</v>
      </c>
      <c r="CY6" s="33">
        <f t="shared" si="11"/>
        <v>94.5</v>
      </c>
      <c r="CZ6" s="33">
        <f t="shared" si="11"/>
        <v>95.32</v>
      </c>
      <c r="DA6" s="33">
        <f t="shared" si="11"/>
        <v>95.48</v>
      </c>
      <c r="DB6" s="33">
        <f t="shared" si="11"/>
        <v>83.73</v>
      </c>
      <c r="DC6" s="33">
        <f t="shared" si="11"/>
        <v>83.88</v>
      </c>
      <c r="DD6" s="33">
        <f t="shared" si="11"/>
        <v>84.06</v>
      </c>
      <c r="DE6" s="33">
        <f t="shared" si="11"/>
        <v>84.07</v>
      </c>
      <c r="DF6" s="33">
        <f t="shared" si="11"/>
        <v>84.32</v>
      </c>
      <c r="DG6" s="32" t="str">
        <f>IF(DG7="","",IF(DG7="-","【-】","【"&amp;SUBSTITUTE(TEXT(DG7,"#,##0.00"),"-","△")&amp;"】"))</f>
        <v>【84.50】</v>
      </c>
      <c r="DH6" s="33">
        <f>IF(DH7="",NA(),DH7)</f>
        <v>16.11</v>
      </c>
      <c r="DI6" s="33">
        <f t="shared" ref="DI6:DQ6" si="12">IF(DI7="",NA(),DI7)</f>
        <v>18.02</v>
      </c>
      <c r="DJ6" s="33">
        <f t="shared" si="12"/>
        <v>19.86</v>
      </c>
      <c r="DK6" s="33">
        <f t="shared" si="12"/>
        <v>28.99</v>
      </c>
      <c r="DL6" s="33">
        <f t="shared" si="12"/>
        <v>31.35</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22063</v>
      </c>
      <c r="D7" s="35">
        <v>46</v>
      </c>
      <c r="E7" s="35">
        <v>17</v>
      </c>
      <c r="F7" s="35">
        <v>5</v>
      </c>
      <c r="G7" s="35">
        <v>0</v>
      </c>
      <c r="H7" s="35" t="s">
        <v>96</v>
      </c>
      <c r="I7" s="35" t="s">
        <v>97</v>
      </c>
      <c r="J7" s="35" t="s">
        <v>98</v>
      </c>
      <c r="K7" s="35" t="s">
        <v>99</v>
      </c>
      <c r="L7" s="35" t="s">
        <v>100</v>
      </c>
      <c r="M7" s="36" t="s">
        <v>101</v>
      </c>
      <c r="N7" s="36">
        <v>50.28</v>
      </c>
      <c r="O7" s="36">
        <v>12.61</v>
      </c>
      <c r="P7" s="36">
        <v>99.41</v>
      </c>
      <c r="Q7" s="36">
        <v>3972</v>
      </c>
      <c r="R7" s="36">
        <v>63444</v>
      </c>
      <c r="S7" s="36">
        <v>725.65</v>
      </c>
      <c r="T7" s="36">
        <v>87.43</v>
      </c>
      <c r="U7" s="36">
        <v>7947</v>
      </c>
      <c r="V7" s="36">
        <v>7.77</v>
      </c>
      <c r="W7" s="36">
        <v>1022.78</v>
      </c>
      <c r="X7" s="36">
        <v>89.03</v>
      </c>
      <c r="Y7" s="36">
        <v>93.32</v>
      </c>
      <c r="Z7" s="36">
        <v>89.8</v>
      </c>
      <c r="AA7" s="36">
        <v>95.69</v>
      </c>
      <c r="AB7" s="36">
        <v>97.21</v>
      </c>
      <c r="AC7" s="36">
        <v>94.12</v>
      </c>
      <c r="AD7" s="36">
        <v>92.74</v>
      </c>
      <c r="AE7" s="36">
        <v>93.62</v>
      </c>
      <c r="AF7" s="36">
        <v>97.53</v>
      </c>
      <c r="AG7" s="36">
        <v>99.64</v>
      </c>
      <c r="AH7" s="36">
        <v>99.88</v>
      </c>
      <c r="AI7" s="36">
        <v>1358.05</v>
      </c>
      <c r="AJ7" s="36">
        <v>1411.08</v>
      </c>
      <c r="AK7" s="36">
        <v>1618.47</v>
      </c>
      <c r="AL7" s="36">
        <v>1066.3900000000001</v>
      </c>
      <c r="AM7" s="36">
        <v>1087.93</v>
      </c>
      <c r="AN7" s="36">
        <v>262.73</v>
      </c>
      <c r="AO7" s="36">
        <v>243.13</v>
      </c>
      <c r="AP7" s="36">
        <v>280.08</v>
      </c>
      <c r="AQ7" s="36">
        <v>223.09</v>
      </c>
      <c r="AR7" s="36">
        <v>214.61</v>
      </c>
      <c r="AS7" s="36">
        <v>203.67</v>
      </c>
      <c r="AT7" s="36">
        <v>534.54999999999995</v>
      </c>
      <c r="AU7" s="36">
        <v>472.24</v>
      </c>
      <c r="AV7" s="36">
        <v>624.49</v>
      </c>
      <c r="AW7" s="36">
        <v>22.49</v>
      </c>
      <c r="AX7" s="36">
        <v>22.84</v>
      </c>
      <c r="AY7" s="36">
        <v>194.53</v>
      </c>
      <c r="AZ7" s="36">
        <v>162.52000000000001</v>
      </c>
      <c r="BA7" s="36">
        <v>124.2</v>
      </c>
      <c r="BB7" s="36">
        <v>33.03</v>
      </c>
      <c r="BC7" s="36">
        <v>29.45</v>
      </c>
      <c r="BD7" s="36">
        <v>34.01</v>
      </c>
      <c r="BE7" s="36">
        <v>1575.89</v>
      </c>
      <c r="BF7" s="36">
        <v>1516.23</v>
      </c>
      <c r="BG7" s="36">
        <v>1478.83</v>
      </c>
      <c r="BH7" s="36">
        <v>1481.05</v>
      </c>
      <c r="BI7" s="36">
        <v>1548.21</v>
      </c>
      <c r="BJ7" s="36">
        <v>1239.2</v>
      </c>
      <c r="BK7" s="36">
        <v>1197.82</v>
      </c>
      <c r="BL7" s="36">
        <v>1126.77</v>
      </c>
      <c r="BM7" s="36">
        <v>1044.8</v>
      </c>
      <c r="BN7" s="36">
        <v>1081.8</v>
      </c>
      <c r="BO7" s="36">
        <v>1015.77</v>
      </c>
      <c r="BP7" s="36">
        <v>93.46</v>
      </c>
      <c r="BQ7" s="36">
        <v>111.04</v>
      </c>
      <c r="BR7" s="36">
        <v>132.28</v>
      </c>
      <c r="BS7" s="36">
        <v>61.38</v>
      </c>
      <c r="BT7" s="36">
        <v>64.89</v>
      </c>
      <c r="BU7" s="36">
        <v>51.56</v>
      </c>
      <c r="BV7" s="36">
        <v>51.03</v>
      </c>
      <c r="BW7" s="36">
        <v>50.9</v>
      </c>
      <c r="BX7" s="36">
        <v>50.82</v>
      </c>
      <c r="BY7" s="36">
        <v>52.19</v>
      </c>
      <c r="BZ7" s="36">
        <v>52.78</v>
      </c>
      <c r="CA7" s="36">
        <v>217.17</v>
      </c>
      <c r="CB7" s="36">
        <v>182.88</v>
      </c>
      <c r="CC7" s="36">
        <v>153.94999999999999</v>
      </c>
      <c r="CD7" s="36">
        <v>356.45</v>
      </c>
      <c r="CE7" s="36">
        <v>314.14</v>
      </c>
      <c r="CF7" s="36">
        <v>283.26</v>
      </c>
      <c r="CG7" s="36">
        <v>289.60000000000002</v>
      </c>
      <c r="CH7" s="36">
        <v>293.27</v>
      </c>
      <c r="CI7" s="36">
        <v>300.52</v>
      </c>
      <c r="CJ7" s="36">
        <v>296.14</v>
      </c>
      <c r="CK7" s="36">
        <v>289.81</v>
      </c>
      <c r="CL7" s="36">
        <v>38.21</v>
      </c>
      <c r="CM7" s="36">
        <v>37.89</v>
      </c>
      <c r="CN7" s="36">
        <v>37.71</v>
      </c>
      <c r="CO7" s="36">
        <v>36.729999999999997</v>
      </c>
      <c r="CP7" s="36">
        <v>36.14</v>
      </c>
      <c r="CQ7" s="36">
        <v>55.2</v>
      </c>
      <c r="CR7" s="36">
        <v>54.74</v>
      </c>
      <c r="CS7" s="36">
        <v>53.78</v>
      </c>
      <c r="CT7" s="36">
        <v>53.24</v>
      </c>
      <c r="CU7" s="36">
        <v>52.31</v>
      </c>
      <c r="CV7" s="36">
        <v>52.74</v>
      </c>
      <c r="CW7" s="36">
        <v>94.39</v>
      </c>
      <c r="CX7" s="36">
        <v>94.54</v>
      </c>
      <c r="CY7" s="36">
        <v>94.5</v>
      </c>
      <c r="CZ7" s="36">
        <v>95.32</v>
      </c>
      <c r="DA7" s="36">
        <v>95.48</v>
      </c>
      <c r="DB7" s="36">
        <v>83.73</v>
      </c>
      <c r="DC7" s="36">
        <v>83.88</v>
      </c>
      <c r="DD7" s="36">
        <v>84.06</v>
      </c>
      <c r="DE7" s="36">
        <v>84.07</v>
      </c>
      <c r="DF7" s="36">
        <v>84.32</v>
      </c>
      <c r="DG7" s="36">
        <v>84.5</v>
      </c>
      <c r="DH7" s="36">
        <v>16.11</v>
      </c>
      <c r="DI7" s="36">
        <v>18.02</v>
      </c>
      <c r="DJ7" s="36">
        <v>19.86</v>
      </c>
      <c r="DK7" s="36">
        <v>28.99</v>
      </c>
      <c r="DL7" s="36">
        <v>31.35</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2017-02-15T06:10:01Z</cp:lastPrinted>
  <dcterms:created xsi:type="dcterms:W3CDTF">2017-02-08T02:40:25Z</dcterms:created>
  <dcterms:modified xsi:type="dcterms:W3CDTF">2017-02-15T06:10:03Z</dcterms:modified>
  <cp:category/>
</cp:coreProperties>
</file>