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4505" yWindow="-15" windowWidth="14310" windowHeight="13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10" i="4"/>
  <c r="BB8"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<sst xmlns="http://schemas.openxmlformats.org/spreadsheetml/2006/main" count="220" uniqueCount="110">
  <si>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</si>
  <si>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</si>
  <si>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</si>
  <si>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</si>
  <si>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</si>
  <si>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</si>
  <si>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</si>
  <si>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</si>
  <si>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</si>
  <si>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</si>
  <si>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</si>
  <si>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</si>
  <si>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</si>
  <si>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</si>
  <si>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</si>
  <si>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</si>
  <si>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</si>
  <si>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</si>
  <si>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</si>
  <si>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</si>
  <si>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</si>
  <si>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</si>
  <si>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</si>
  <si>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</si>
  <si>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</si>
  <si>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</si>
  <si>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</si>
  <si>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</si>
  <si>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</si>
  <si>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</si>
  <si>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</si>
  <si>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</si>
  <si>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</si>
  <si>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</si>
  <si>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</si>
  <si>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</si>
  <si>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</si>
  <si>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</si>
  <si>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</si>
  <si>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</si>
  <si>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</si>
  <si>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</si>
  <si>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</si>
  <si>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</si>
  <si>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</si>
  <si>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</si>
  <si>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</si>
  <si>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</si>
  <si>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</si>
  <si>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</si>
  <si>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</si>
  <si>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</si>
  <si>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</si>
  <si>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</si>
  <si>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</si>
  <si>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</si>
  <si>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</si>
  <si>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</si>
  <si>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</si>
  <si>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</si>
  <si>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</si>
  <si>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</si>
  <si>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</si>
  <si>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</si>
  <si>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</si>
  <si>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</si>
  <si>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</si>
  <si>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</si>
  <si>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</si>
  <si>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</si>
  <si>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</si>
  <si>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</si>
  <si>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</si>
  <si>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</si>
  <si>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</si>
  <si>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</si>
  <si>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</si>
  <si>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</si>
  <si>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</si>
  <si>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</si>
  <si>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</si>
  <si>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</si>
  <si>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</si>
  <si>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</si>
  <si>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</si>
  <si>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</si>
  <si>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</si>
  <si>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</si>
  <si>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</si>
  <si>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</si>
  <si>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</si>
  <si>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</si>
  <si>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</si>
  <si>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</si>
  <si>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</si>
  <si>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</si>
  <si>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十和田市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</si>
  <si>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</si>
  <si>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</si>
  <si>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</si>
  <si>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</si>
  <si>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</si>
  <si>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</si>
  <si>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</si>
  <si>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</si>
  <si>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</si>
  <si>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</si>
  <si>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①有形固定資産減価償却率は、前年度比やや上昇し、類似団体より高い水準である。
②管渠老朽化率は、未だ０であり、供用開始から16年であるため耐用年数（50年）を超えている管渠はない。
③管渠改善率は、未だ０であり、耐用年数を超えている管渠はないため改善を行っていない。
</t>
    <rPh sb="1" eb="3">
      <t>ユウケイ</t>
    </rPh>
    <rPh sb="3" eb="5">
      <t>コテイ</t>
    </rPh>
    <rPh sb="5" eb="7">
      <t>シサン</t>
    </rPh>
    <rPh sb="7" eb="9">
      <t>ゲンカ</t>
    </rPh>
    <rPh sb="9" eb="11">
      <t>ショウキャク</t>
    </rPh>
    <rPh sb="11" eb="12">
      <t>リツ</t>
    </rPh>
    <rPh sb="14" eb="18">
      <t>ゼンネンドヒ</t>
    </rPh>
    <rPh sb="20" eb="22">
      <t>ジョウショウ</t>
    </rPh>
    <rPh sb="24" eb="26">
      <t>ルイジ</t>
    </rPh>
    <rPh sb="26" eb="28">
      <t>ダンタイ</t>
    </rPh>
    <rPh sb="30" eb="31">
      <t>タカ</t>
    </rPh>
    <rPh sb="32" eb="34">
      <t>スイジュン</t>
    </rPh>
    <rPh sb="40" eb="42">
      <t>カンキョ</t>
    </rPh>
    <rPh sb="42" eb="45">
      <t>ロウキュウカ</t>
    </rPh>
    <rPh sb="45" eb="46">
      <t>リツ</t>
    </rPh>
    <rPh sb="48" eb="49">
      <t>イマ</t>
    </rPh>
    <rPh sb="55" eb="57">
      <t>キョウヨウ</t>
    </rPh>
    <rPh sb="57" eb="59">
      <t>カイシ</t>
    </rPh>
    <rPh sb="63" eb="64">
      <t>ネン</t>
    </rPh>
    <rPh sb="69" eb="71">
      <t>タイヨウ</t>
    </rPh>
    <rPh sb="71" eb="73">
      <t>ネンスウ</t>
    </rPh>
    <rPh sb="76" eb="77">
      <t>ネン</t>
    </rPh>
    <rPh sb="79" eb="80">
      <t>コ</t>
    </rPh>
    <rPh sb="84" eb="86">
      <t>カンキョ</t>
    </rPh>
    <rPh sb="92" eb="94">
      <t>カンキョ</t>
    </rPh>
    <rPh sb="94" eb="96">
      <t>カイゼン</t>
    </rPh>
    <rPh sb="96" eb="97">
      <t>リツ</t>
    </rPh>
    <rPh sb="99" eb="100">
      <t>イマ</t>
    </rPh>
    <rPh sb="106" eb="108">
      <t>タイヨウ</t>
    </rPh>
    <rPh sb="108" eb="110">
      <t>ネンスウ</t>
    </rPh>
    <rPh sb="111" eb="112">
      <t>コ</t>
    </rPh>
    <rPh sb="116" eb="118">
      <t>カンキョ</t>
    </rPh>
    <rPh sb="123" eb="125">
      <t>カイゼン</t>
    </rPh>
    <rPh sb="126" eb="127">
      <t>オコナ</t>
    </rPh>
    <phoneticPr fontId="4"/>
  </si>
  <si>
    <t>　経営の健全性・効率性については、使用料の増加はあまり見込めないため、規模の小さい処理施設においての効率的な維持管理方法の検討及び施設・設備の老朽化による修繕や交換は、重要度・優先度の適切な判断で維持管理を行うことで経費の削減に努め、累積欠損金を減らす努力をすることが必要である。さらに、本事業においては水洗化率の向上も喫緊の課題である。観光温泉地であり古い建物が多く下水道への個人接続工事費用負担が大きいため水洗化率が向上しないという現状だが、ＰＲ活動及び戸別訪問の実施等の推進を実施していくことが今後の課題である。
　老朽化の状況については、ストックマネジメント計画を策定し、計画に基づき耐用年数までに調査・更新計画を策定することで計画的な更新・改善工事を実施する必要がある。</t>
    <rPh sb="144" eb="145">
      <t>ホン</t>
    </rPh>
    <rPh sb="145" eb="147">
      <t>ジギョウ</t>
    </rPh>
    <rPh sb="152" eb="155">
      <t>スイセンカ</t>
    </rPh>
    <rPh sb="155" eb="156">
      <t>リツ</t>
    </rPh>
    <rPh sb="157" eb="159">
      <t>コウジョウ</t>
    </rPh>
    <rPh sb="160" eb="162">
      <t>キッキン</t>
    </rPh>
    <rPh sb="163" eb="165">
      <t>カダイ</t>
    </rPh>
    <rPh sb="169" eb="171">
      <t>カンコウ</t>
    </rPh>
    <rPh sb="171" eb="174">
      <t>オンセンチ</t>
    </rPh>
    <rPh sb="177" eb="178">
      <t>フル</t>
    </rPh>
    <rPh sb="179" eb="181">
      <t>タテモノ</t>
    </rPh>
    <rPh sb="182" eb="183">
      <t>オオ</t>
    </rPh>
    <rPh sb="184" eb="187">
      <t>ゲスイドウ</t>
    </rPh>
    <rPh sb="189" eb="191">
      <t>コジン</t>
    </rPh>
    <rPh sb="191" eb="193">
      <t>セツゾク</t>
    </rPh>
    <rPh sb="193" eb="195">
      <t>コウジ</t>
    </rPh>
    <rPh sb="195" eb="197">
      <t>ヒヨウ</t>
    </rPh>
    <rPh sb="197" eb="199">
      <t>フタン</t>
    </rPh>
    <rPh sb="200" eb="201">
      <t>オオ</t>
    </rPh>
    <rPh sb="205" eb="208">
      <t>スイセンカ</t>
    </rPh>
    <rPh sb="208" eb="209">
      <t>リツ</t>
    </rPh>
    <rPh sb="210" eb="212">
      <t>コウジョウ</t>
    </rPh>
    <rPh sb="218" eb="220">
      <t>ゲンジョウ</t>
    </rPh>
    <rPh sb="225" eb="227">
      <t>カツドウ</t>
    </rPh>
    <rPh sb="227" eb="228">
      <t>オヨ</t>
    </rPh>
    <rPh sb="229" eb="231">
      <t>コベツ</t>
    </rPh>
    <rPh sb="231" eb="233">
      <t>ホウモン</t>
    </rPh>
    <rPh sb="234" eb="236">
      <t>ジッシ</t>
    </rPh>
    <rPh sb="236" eb="237">
      <t>トウ</t>
    </rPh>
    <rPh sb="238" eb="240">
      <t>スイシン</t>
    </rPh>
    <rPh sb="241" eb="243">
      <t>ジッシ</t>
    </rPh>
    <rPh sb="250" eb="252">
      <t>コンゴ</t>
    </rPh>
    <rPh sb="253" eb="255">
      <t>カダイ</t>
    </rPh>
    <rPh sb="261" eb="264">
      <t>ロウキュウカ</t>
    </rPh>
    <rPh sb="265" eb="267">
      <t>ジョウキョウ</t>
    </rPh>
    <phoneticPr fontId="4"/>
  </si>
  <si>
    <t xml:space="preserve">①経常収支比率は、近年ほぼ横ばいで推移しており、類似団体より低い。
②累積欠損金比率は、減免先の減少による使用料の増によりやや改善したが、類似団体より高い。
③流動比率は、平成26年度に会計基準の見直しにより大幅に減となったものだが、100％以上を確保しており、類似団体より高い。
④企業債残高対事業規模比率は、使用料の増加により前年度比やや改善したが、類似団体平均より高い。
⑤経費回収率は、使用料の増加により前年度比かなり改善したが、類似団体より低い。
⑥汚水処理原価は、水洗化率の上昇により有収水量も上昇し年々下がり傾向にあるが、まだ類似団体よりは高い。
⑦施設利用率は、水洗化率が低いため処理水量も少なく、類似団体より低い。
⑧水洗化率は、平成27年度は10％上昇しているが、類似団体よりは低い。
</t>
    <rPh sb="1" eb="3">
      <t>ケイジョウ</t>
    </rPh>
    <rPh sb="3" eb="5">
      <t>シュウシ</t>
    </rPh>
    <rPh sb="5" eb="7">
      <t>ヒリツ</t>
    </rPh>
    <rPh sb="9" eb="11">
      <t>キンネン</t>
    </rPh>
    <rPh sb="13" eb="14">
      <t>ヨコ</t>
    </rPh>
    <rPh sb="17" eb="19">
      <t>スイイ</t>
    </rPh>
    <rPh sb="24" eb="26">
      <t>ルイジ</t>
    </rPh>
    <rPh sb="26" eb="28">
      <t>ダンタイ</t>
    </rPh>
    <rPh sb="30" eb="31">
      <t>ヒク</t>
    </rPh>
    <rPh sb="35" eb="37">
      <t>ルイセキ</t>
    </rPh>
    <rPh sb="37" eb="40">
      <t>ケッソンキン</t>
    </rPh>
    <rPh sb="40" eb="42">
      <t>ヒリツ</t>
    </rPh>
    <rPh sb="44" eb="46">
      <t>ゲンメン</t>
    </rPh>
    <rPh sb="46" eb="47">
      <t>サキ</t>
    </rPh>
    <rPh sb="48" eb="49">
      <t>ゲン</t>
    </rPh>
    <rPh sb="49" eb="50">
      <t>ショウ</t>
    </rPh>
    <rPh sb="53" eb="56">
      <t>シヨウリョウ</t>
    </rPh>
    <rPh sb="57" eb="58">
      <t>ゾウ</t>
    </rPh>
    <rPh sb="63" eb="65">
      <t>カイゼン</t>
    </rPh>
    <rPh sb="69" eb="71">
      <t>ルイジ</t>
    </rPh>
    <rPh sb="71" eb="73">
      <t>ダンタイ</t>
    </rPh>
    <rPh sb="75" eb="76">
      <t>タカ</t>
    </rPh>
    <rPh sb="80" eb="82">
      <t>リュウドウ</t>
    </rPh>
    <rPh sb="82" eb="84">
      <t>ヒリツ</t>
    </rPh>
    <rPh sb="86" eb="88">
      <t>ヘイセイ</t>
    </rPh>
    <rPh sb="90" eb="91">
      <t>ネン</t>
    </rPh>
    <rPh sb="91" eb="92">
      <t>ド</t>
    </rPh>
    <rPh sb="93" eb="95">
      <t>カイケイ</t>
    </rPh>
    <rPh sb="95" eb="97">
      <t>キジュン</t>
    </rPh>
    <rPh sb="98" eb="100">
      <t>ミナオ</t>
    </rPh>
    <rPh sb="104" eb="106">
      <t>オオハバ</t>
    </rPh>
    <rPh sb="107" eb="108">
      <t>ゲン</t>
    </rPh>
    <rPh sb="121" eb="123">
      <t>イジョウ</t>
    </rPh>
    <rPh sb="124" eb="126">
      <t>カクホ</t>
    </rPh>
    <rPh sb="131" eb="133">
      <t>ルイジ</t>
    </rPh>
    <rPh sb="133" eb="135">
      <t>ダンタイ</t>
    </rPh>
    <rPh sb="137" eb="138">
      <t>タカ</t>
    </rPh>
    <rPh sb="160" eb="162">
      <t>ゾウカ</t>
    </rPh>
    <rPh sb="165" eb="168">
      <t>ゼンネンド</t>
    </rPh>
    <rPh sb="168" eb="169">
      <t>ヒ</t>
    </rPh>
    <rPh sb="190" eb="192">
      <t>ケイヒ</t>
    </rPh>
    <rPh sb="192" eb="194">
      <t>カイシュウ</t>
    </rPh>
    <rPh sb="194" eb="195">
      <t>リツ</t>
    </rPh>
    <rPh sb="219" eb="221">
      <t>ルイジ</t>
    </rPh>
    <rPh sb="221" eb="223">
      <t>ダンタイ</t>
    </rPh>
    <rPh sb="225" eb="226">
      <t>ヒク</t>
    </rPh>
    <rPh sb="230" eb="232">
      <t>オスイ</t>
    </rPh>
    <rPh sb="232" eb="234">
      <t>ショリ</t>
    </rPh>
    <rPh sb="234" eb="236">
      <t>ゲンカ</t>
    </rPh>
    <rPh sb="238" eb="241">
      <t>スイセンカ</t>
    </rPh>
    <rPh sb="241" eb="242">
      <t>リツ</t>
    </rPh>
    <rPh sb="243" eb="245">
      <t>ジョウショウ</t>
    </rPh>
    <rPh sb="248" eb="250">
      <t>ユウシュウ</t>
    </rPh>
    <rPh sb="250" eb="252">
      <t>スイリョウ</t>
    </rPh>
    <rPh sb="253" eb="255">
      <t>ジョウショウ</t>
    </rPh>
    <rPh sb="256" eb="258">
      <t>ネンネン</t>
    </rPh>
    <rPh sb="258" eb="259">
      <t>サ</t>
    </rPh>
    <rPh sb="261" eb="263">
      <t>ケイコウ</t>
    </rPh>
    <rPh sb="270" eb="272">
      <t>ルイジ</t>
    </rPh>
    <rPh sb="272" eb="274">
      <t>ダンタイ</t>
    </rPh>
    <rPh sb="277" eb="278">
      <t>タカ</t>
    </rPh>
    <rPh sb="282" eb="284">
      <t>シセツ</t>
    </rPh>
    <rPh sb="284" eb="286">
      <t>リヨウ</t>
    </rPh>
    <rPh sb="286" eb="287">
      <t>リツ</t>
    </rPh>
    <rPh sb="289" eb="292">
      <t>スイセンカ</t>
    </rPh>
    <rPh sb="292" eb="293">
      <t>リツ</t>
    </rPh>
    <rPh sb="294" eb="295">
      <t>ヒク</t>
    </rPh>
    <rPh sb="298" eb="300">
      <t>ショリ</t>
    </rPh>
    <rPh sb="300" eb="302">
      <t>スイリョウ</t>
    </rPh>
    <rPh sb="303" eb="304">
      <t>スク</t>
    </rPh>
    <rPh sb="307" eb="309">
      <t>ルイジ</t>
    </rPh>
    <rPh sb="309" eb="311">
      <t>ダンタイ</t>
    </rPh>
    <rPh sb="313" eb="314">
      <t>ヒク</t>
    </rPh>
    <rPh sb="318" eb="321">
      <t>スイセンカ</t>
    </rPh>
    <rPh sb="321" eb="322">
      <t>リツ</t>
    </rPh>
    <rPh sb="324" eb="326">
      <t>ヘイセイ</t>
    </rPh>
    <rPh sb="328" eb="329">
      <t>ネン</t>
    </rPh>
    <rPh sb="329" eb="330">
      <t>ド</t>
    </rPh>
    <rPh sb="334" eb="336">
      <t>ジョウショウ</t>
    </rPh>
    <rPh sb="342" eb="344">
      <t>ルイジ</t>
    </rPh>
    <rPh sb="344" eb="346">
      <t>ダンタイ</t>
    </rPh>
    <rPh sb="349" eb="350">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</si>
</sst>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579136"/>
        <c:axId val="935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3579136"/>
        <c:axId val="93589504"/>
      </c:lineChart>
      <c:dateAx>
        <c:axId val="93579136"/>
        <c:scaling>
          <c:orientation val="minMax"/>
        </c:scaling>
        <c:delete val="1"/>
        <c:axPos val="b"/>
        <c:numFmt formatCode="ge" sourceLinked="1"/>
        <c:majorTickMark val="none"/>
        <c:minorTickMark val="none"/>
        <c:tickLblPos val="none"/>
        <c:crossAx val="93589504"/>
        <c:crosses val="autoZero"/>
        <c:auto val="1"/>
        <c:lblOffset val="100"/>
        <c:baseTimeUnit val="years"/>
      </c:dateAx>
      <c:valAx>
        <c:axId val="935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5.18</c:v>
                </c:pt>
                <c:pt idx="1">
                  <c:v>9.91</c:v>
                </c:pt>
                <c:pt idx="2">
                  <c:v>10.06</c:v>
                </c:pt>
                <c:pt idx="3">
                  <c:v>8.84</c:v>
                </c:pt>
                <c:pt idx="4">
                  <c:v>9.3000000000000007</c:v>
                </c:pt>
              </c:numCache>
            </c:numRef>
          </c:val>
        </c:ser>
        <c:dLbls>
          <c:showLegendKey val="0"/>
          <c:showVal val="0"/>
          <c:showCatName val="0"/>
          <c:showSerName val="0"/>
          <c:showPercent val="0"/>
          <c:showBubbleSize val="0"/>
        </c:dLbls>
        <c:gapWidth val="150"/>
        <c:axId val="112601344"/>
        <c:axId val="11262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12601344"/>
        <c:axId val="112624000"/>
      </c:lineChart>
      <c:dateAx>
        <c:axId val="112601344"/>
        <c:scaling>
          <c:orientation val="minMax"/>
        </c:scaling>
        <c:delete val="1"/>
        <c:axPos val="b"/>
        <c:numFmt formatCode="ge" sourceLinked="1"/>
        <c:majorTickMark val="none"/>
        <c:minorTickMark val="none"/>
        <c:tickLblPos val="none"/>
        <c:crossAx val="112624000"/>
        <c:crosses val="autoZero"/>
        <c:auto val="1"/>
        <c:lblOffset val="100"/>
        <c:baseTimeUnit val="years"/>
      </c:dateAx>
      <c:valAx>
        <c:axId val="11262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0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42.07</c:v>
                </c:pt>
                <c:pt idx="1">
                  <c:v>44.96</c:v>
                </c:pt>
                <c:pt idx="2">
                  <c:v>46.77</c:v>
                </c:pt>
                <c:pt idx="3">
                  <c:v>46.77</c:v>
                </c:pt>
                <c:pt idx="4">
                  <c:v>56.1</c:v>
                </c:pt>
              </c:numCache>
            </c:numRef>
          </c:val>
        </c:ser>
        <c:dLbls>
          <c:showLegendKey val="0"/>
          <c:showVal val="0"/>
          <c:showCatName val="0"/>
          <c:showSerName val="0"/>
          <c:showPercent val="0"/>
          <c:showBubbleSize val="0"/>
        </c:dLbls>
        <c:gapWidth val="150"/>
        <c:axId val="112932736"/>
        <c:axId val="11293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12932736"/>
        <c:axId val="112934912"/>
      </c:lineChart>
      <c:dateAx>
        <c:axId val="112932736"/>
        <c:scaling>
          <c:orientation val="minMax"/>
        </c:scaling>
        <c:delete val="1"/>
        <c:axPos val="b"/>
        <c:numFmt formatCode="ge" sourceLinked="1"/>
        <c:majorTickMark val="none"/>
        <c:minorTickMark val="none"/>
        <c:tickLblPos val="none"/>
        <c:crossAx val="112934912"/>
        <c:crosses val="autoZero"/>
        <c:auto val="1"/>
        <c:lblOffset val="100"/>
        <c:baseTimeUnit val="years"/>
      </c:dateAx>
      <c:valAx>
        <c:axId val="11293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3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84.82</c:v>
                </c:pt>
                <c:pt idx="1">
                  <c:v>83.52</c:v>
                </c:pt>
                <c:pt idx="2">
                  <c:v>84.35</c:v>
                </c:pt>
                <c:pt idx="3">
                  <c:v>84.17</c:v>
                </c:pt>
                <c:pt idx="4">
                  <c:v>82.84</c:v>
                </c:pt>
              </c:numCache>
            </c:numRef>
          </c:val>
        </c:ser>
        <c:dLbls>
          <c:showLegendKey val="0"/>
          <c:showVal val="0"/>
          <c:showCatName val="0"/>
          <c:showSerName val="0"/>
          <c:showPercent val="0"/>
          <c:showBubbleSize val="0"/>
        </c:dLbls>
        <c:gapWidth val="150"/>
        <c:axId val="93615616"/>
        <c:axId val="936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93615616"/>
        <c:axId val="93617536"/>
      </c:lineChart>
      <c:dateAx>
        <c:axId val="93615616"/>
        <c:scaling>
          <c:orientation val="minMax"/>
        </c:scaling>
        <c:delete val="1"/>
        <c:axPos val="b"/>
        <c:numFmt formatCode="ge" sourceLinked="1"/>
        <c:majorTickMark val="none"/>
        <c:minorTickMark val="none"/>
        <c:tickLblPos val="none"/>
        <c:crossAx val="93617536"/>
        <c:crosses val="autoZero"/>
        <c:auto val="1"/>
        <c:lblOffset val="100"/>
        <c:baseTimeUnit val="years"/>
      </c:dateAx>
      <c:valAx>
        <c:axId val="936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18.89</c:v>
                </c:pt>
                <c:pt idx="1">
                  <c:v>21.58</c:v>
                </c:pt>
                <c:pt idx="2">
                  <c:v>24.28</c:v>
                </c:pt>
                <c:pt idx="3">
                  <c:v>27.17</c:v>
                </c:pt>
                <c:pt idx="4">
                  <c:v>29.04</c:v>
                </c:pt>
              </c:numCache>
            </c:numRef>
          </c:val>
        </c:ser>
        <c:dLbls>
          <c:showLegendKey val="0"/>
          <c:showVal val="0"/>
          <c:showCatName val="0"/>
          <c:showSerName val="0"/>
          <c:showPercent val="0"/>
          <c:showBubbleSize val="0"/>
        </c:dLbls>
        <c:gapWidth val="150"/>
        <c:axId val="97207424"/>
        <c:axId val="9720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97207424"/>
        <c:axId val="97209344"/>
      </c:lineChart>
      <c:dateAx>
        <c:axId val="97207424"/>
        <c:scaling>
          <c:orientation val="minMax"/>
        </c:scaling>
        <c:delete val="1"/>
        <c:axPos val="b"/>
        <c:numFmt formatCode="ge" sourceLinked="1"/>
        <c:majorTickMark val="none"/>
        <c:minorTickMark val="none"/>
        <c:tickLblPos val="none"/>
        <c:crossAx val="97209344"/>
        <c:crosses val="autoZero"/>
        <c:auto val="1"/>
        <c:lblOffset val="100"/>
        <c:baseTimeUnit val="years"/>
      </c:dateAx>
      <c:valAx>
        <c:axId val="9720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0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252096"/>
        <c:axId val="9725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97252096"/>
        <c:axId val="97254016"/>
      </c:lineChart>
      <c:dateAx>
        <c:axId val="97252096"/>
        <c:scaling>
          <c:orientation val="minMax"/>
        </c:scaling>
        <c:delete val="1"/>
        <c:axPos val="b"/>
        <c:numFmt formatCode="ge" sourceLinked="1"/>
        <c:majorTickMark val="none"/>
        <c:minorTickMark val="none"/>
        <c:tickLblPos val="none"/>
        <c:crossAx val="97254016"/>
        <c:crosses val="autoZero"/>
        <c:auto val="1"/>
        <c:lblOffset val="100"/>
        <c:baseTimeUnit val="years"/>
      </c:dateAx>
      <c:valAx>
        <c:axId val="972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520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2646.64</c:v>
                </c:pt>
                <c:pt idx="1">
                  <c:v>3761.7</c:v>
                </c:pt>
                <c:pt idx="2">
                  <c:v>5489</c:v>
                </c:pt>
                <c:pt idx="3">
                  <c:v>5647.21</c:v>
                </c:pt>
                <c:pt idx="4">
                  <c:v>4786.0200000000004</c:v>
                </c:pt>
              </c:numCache>
            </c:numRef>
          </c:val>
        </c:ser>
        <c:dLbls>
          <c:showLegendKey val="0"/>
          <c:showVal val="0"/>
          <c:showCatName val="0"/>
          <c:showSerName val="0"/>
          <c:showPercent val="0"/>
          <c:showBubbleSize val="0"/>
        </c:dLbls>
        <c:gapWidth val="150"/>
        <c:axId val="97612544"/>
        <c:axId val="9761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97612544"/>
        <c:axId val="97614464"/>
      </c:lineChart>
      <c:dateAx>
        <c:axId val="97612544"/>
        <c:scaling>
          <c:orientation val="minMax"/>
        </c:scaling>
        <c:delete val="1"/>
        <c:axPos val="b"/>
        <c:numFmt formatCode="ge" sourceLinked="1"/>
        <c:majorTickMark val="none"/>
        <c:minorTickMark val="none"/>
        <c:tickLblPos val="none"/>
        <c:crossAx val="97614464"/>
        <c:crosses val="autoZero"/>
        <c:auto val="1"/>
        <c:lblOffset val="100"/>
        <c:baseTimeUnit val="years"/>
      </c:dateAx>
      <c:valAx>
        <c:axId val="9761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1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534.02</c:v>
                </c:pt>
                <c:pt idx="1">
                  <c:v>499.82</c:v>
                </c:pt>
                <c:pt idx="2">
                  <c:v>945.12</c:v>
                </c:pt>
                <c:pt idx="3">
                  <c:v>128.18</c:v>
                </c:pt>
                <c:pt idx="4">
                  <c:v>115.15</c:v>
                </c:pt>
              </c:numCache>
            </c:numRef>
          </c:val>
        </c:ser>
        <c:dLbls>
          <c:showLegendKey val="0"/>
          <c:showVal val="0"/>
          <c:showCatName val="0"/>
          <c:showSerName val="0"/>
          <c:showPercent val="0"/>
          <c:showBubbleSize val="0"/>
        </c:dLbls>
        <c:gapWidth val="150"/>
        <c:axId val="97722752"/>
        <c:axId val="9772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97722752"/>
        <c:axId val="97724672"/>
      </c:lineChart>
      <c:dateAx>
        <c:axId val="97722752"/>
        <c:scaling>
          <c:orientation val="minMax"/>
        </c:scaling>
        <c:delete val="1"/>
        <c:axPos val="b"/>
        <c:numFmt formatCode="ge" sourceLinked="1"/>
        <c:majorTickMark val="none"/>
        <c:minorTickMark val="none"/>
        <c:tickLblPos val="none"/>
        <c:crossAx val="97724672"/>
        <c:crosses val="autoZero"/>
        <c:auto val="1"/>
        <c:lblOffset val="100"/>
        <c:baseTimeUnit val="years"/>
      </c:dateAx>
      <c:valAx>
        <c:axId val="9772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2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2007.4</c:v>
                </c:pt>
                <c:pt idx="1">
                  <c:v>2643.03</c:v>
                </c:pt>
                <c:pt idx="2">
                  <c:v>3661.28</c:v>
                </c:pt>
                <c:pt idx="3">
                  <c:v>3916.18</c:v>
                </c:pt>
                <c:pt idx="4">
                  <c:v>3448.24</c:v>
                </c:pt>
              </c:numCache>
            </c:numRef>
          </c:val>
        </c:ser>
        <c:dLbls>
          <c:showLegendKey val="0"/>
          <c:showVal val="0"/>
          <c:showCatName val="0"/>
          <c:showSerName val="0"/>
          <c:showPercent val="0"/>
          <c:showBubbleSize val="0"/>
        </c:dLbls>
        <c:gapWidth val="150"/>
        <c:axId val="97771520"/>
        <c:axId val="9777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7771520"/>
        <c:axId val="97773440"/>
      </c:lineChart>
      <c:dateAx>
        <c:axId val="97771520"/>
        <c:scaling>
          <c:orientation val="minMax"/>
        </c:scaling>
        <c:delete val="1"/>
        <c:axPos val="b"/>
        <c:numFmt formatCode="ge" sourceLinked="1"/>
        <c:majorTickMark val="none"/>
        <c:minorTickMark val="none"/>
        <c:tickLblPos val="none"/>
        <c:crossAx val="97773440"/>
        <c:crosses val="autoZero"/>
        <c:auto val="1"/>
        <c:lblOffset val="100"/>
        <c:baseTimeUnit val="years"/>
      </c:dateAx>
      <c:valAx>
        <c:axId val="9777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7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18.7</c:v>
                </c:pt>
                <c:pt idx="1">
                  <c:v>26.29</c:v>
                </c:pt>
                <c:pt idx="2">
                  <c:v>23.58</c:v>
                </c:pt>
                <c:pt idx="3">
                  <c:v>32.299999999999997</c:v>
                </c:pt>
                <c:pt idx="4">
                  <c:v>56.02</c:v>
                </c:pt>
              </c:numCache>
            </c:numRef>
          </c:val>
        </c:ser>
        <c:dLbls>
          <c:showLegendKey val="0"/>
          <c:showVal val="0"/>
          <c:showCatName val="0"/>
          <c:showSerName val="0"/>
          <c:showPercent val="0"/>
          <c:showBubbleSize val="0"/>
        </c:dLbls>
        <c:gapWidth val="150"/>
        <c:axId val="97795456"/>
        <c:axId val="9780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7795456"/>
        <c:axId val="97801728"/>
      </c:lineChart>
      <c:dateAx>
        <c:axId val="97795456"/>
        <c:scaling>
          <c:orientation val="minMax"/>
        </c:scaling>
        <c:delete val="1"/>
        <c:axPos val="b"/>
        <c:numFmt formatCode="ge" sourceLinked="1"/>
        <c:majorTickMark val="none"/>
        <c:minorTickMark val="none"/>
        <c:tickLblPos val="none"/>
        <c:crossAx val="97801728"/>
        <c:crosses val="autoZero"/>
        <c:auto val="1"/>
        <c:lblOffset val="100"/>
        <c:baseTimeUnit val="years"/>
      </c:dateAx>
      <c:valAx>
        <c:axId val="9780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1467.3</c:v>
                </c:pt>
                <c:pt idx="1">
                  <c:v>868.31</c:v>
                </c:pt>
                <c:pt idx="2">
                  <c:v>862.41</c:v>
                </c:pt>
                <c:pt idx="3">
                  <c:v>583.71</c:v>
                </c:pt>
                <c:pt idx="4">
                  <c:v>398.87</c:v>
                </c:pt>
              </c:numCache>
            </c:numRef>
          </c:val>
        </c:ser>
        <c:dLbls>
          <c:showLegendKey val="0"/>
          <c:showVal val="0"/>
          <c:showCatName val="0"/>
          <c:showSerName val="0"/>
          <c:showPercent val="0"/>
          <c:showBubbleSize val="0"/>
        </c:dLbls>
        <c:gapWidth val="150"/>
        <c:axId val="97835648"/>
        <c:axId val="978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7835648"/>
        <c:axId val="97837824"/>
      </c:lineChart>
      <c:dateAx>
        <c:axId val="97835648"/>
        <c:scaling>
          <c:orientation val="minMax"/>
        </c:scaling>
        <c:delete val="1"/>
        <c:axPos val="b"/>
        <c:numFmt formatCode="ge" sourceLinked="1"/>
        <c:majorTickMark val="none"/>
        <c:minorTickMark val="none"/>
        <c:tickLblPos val="none"/>
        <c:crossAx val="97837824"/>
        <c:crosses val="autoZero"/>
        <c:auto val="1"/>
        <c:lblOffset val="100"/>
        <c:baseTimeUnit val="years"/>
      </c:dateAx>
      <c:valAx>
        <c:axId val="9783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3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W13" zoomScaleNormal="100" workbookViewId="0">
      <selection activeCell="CD37" sqref="CD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青森県　十和田市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63444</v>
      </c>
      <c r="AM8" s="64"/>
      <c r="AN8" s="64"/>
      <c r="AO8" s="64"/>
      <c r="AP8" s="64"/>
      <c r="AQ8" s="64"/>
      <c r="AR8" s="64"/>
      <c r="AS8" s="64"/>
      <c r="AT8" s="63">
        <f>データ!S6</f>
        <v>725.65</v>
      </c>
      <c r="AU8" s="63"/>
      <c r="AV8" s="63"/>
      <c r="AW8" s="63"/>
      <c r="AX8" s="63"/>
      <c r="AY8" s="63"/>
      <c r="AZ8" s="63"/>
      <c r="BA8" s="63"/>
      <c r="BB8" s="63">
        <f>データ!T6</f>
        <v>87.43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52.14</v>
      </c>
      <c r="J10" s="63"/>
      <c r="K10" s="63"/>
      <c r="L10" s="63"/>
      <c r="M10" s="63"/>
      <c r="N10" s="63"/>
      <c r="O10" s="63"/>
      <c r="P10" s="63">
        <f>データ!O6</f>
        <v>0.2</v>
      </c>
      <c r="Q10" s="63"/>
      <c r="R10" s="63"/>
      <c r="S10" s="63"/>
      <c r="T10" s="63"/>
      <c r="U10" s="63"/>
      <c r="V10" s="63"/>
      <c r="W10" s="63">
        <f>データ!P6</f>
        <v>226.01</v>
      </c>
      <c r="X10" s="63"/>
      <c r="Y10" s="63"/>
      <c r="Z10" s="63"/>
      <c r="AA10" s="63"/>
      <c r="AB10" s="63"/>
      <c r="AC10" s="63"/>
      <c r="AD10" s="64">
        <f>データ!Q6</f>
        <v>3972</v>
      </c>
      <c r="AE10" s="64"/>
      <c r="AF10" s="64"/>
      <c r="AG10" s="64"/>
      <c r="AH10" s="64"/>
      <c r="AI10" s="64"/>
      <c r="AJ10" s="64"/>
      <c r="AK10" s="2"/>
      <c r="AL10" s="64">
        <f>データ!U6</f>
        <v>123</v>
      </c>
      <c r="AM10" s="64"/>
      <c r="AN10" s="64"/>
      <c r="AO10" s="64"/>
      <c r="AP10" s="64"/>
      <c r="AQ10" s="64"/>
      <c r="AR10" s="64"/>
      <c r="AS10" s="64"/>
      <c r="AT10" s="63">
        <f>データ!V6</f>
        <v>0.43</v>
      </c>
      <c r="AU10" s="63"/>
      <c r="AV10" s="63"/>
      <c r="AW10" s="63"/>
      <c r="AX10" s="63"/>
      <c r="AY10" s="63"/>
      <c r="AZ10" s="63"/>
      <c r="BA10" s="63"/>
      <c r="BB10" s="63">
        <f>データ!W6</f>
        <v>286.05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22063</v>
      </c>
      <c r="D6" s="31">
        <f t="shared" si="3"/>
        <v>46</v>
      </c>
      <c r="E6" s="31">
        <f t="shared" si="3"/>
        <v>17</v>
      </c>
      <c r="F6" s="31">
        <f t="shared" si="3"/>
        <v>4</v>
      </c>
      <c r="G6" s="31">
        <f t="shared" si="3"/>
        <v>0</v>
      </c>
      <c r="H6" s="31" t="str">
        <f t="shared" si="3"/>
        <v>青森県　十和田市</v>
      </c>
      <c r="I6" s="31" t="str">
        <f t="shared" si="3"/>
        <v>法適用</v>
      </c>
      <c r="J6" s="31" t="str">
        <f t="shared" si="3"/>
        <v>下水道事業</v>
      </c>
      <c r="K6" s="31" t="str">
        <f t="shared" si="3"/>
        <v>特定環境保全公共下水道</v>
      </c>
      <c r="L6" s="31" t="str">
        <f t="shared" si="3"/>
        <v>D2</v>
      </c>
      <c r="M6" s="32" t="str">
        <f t="shared" si="3"/>
        <v>-</v>
      </c>
      <c r="N6" s="32">
        <f t="shared" si="3"/>
        <v>52.14</v>
      </c>
      <c r="O6" s="32">
        <f t="shared" si="3"/>
        <v>0.2</v>
      </c>
      <c r="P6" s="32">
        <f t="shared" si="3"/>
        <v>226.01</v>
      </c>
      <c r="Q6" s="32">
        <f t="shared" si="3"/>
        <v>3972</v>
      </c>
      <c r="R6" s="32">
        <f t="shared" si="3"/>
        <v>63444</v>
      </c>
      <c r="S6" s="32">
        <f t="shared" si="3"/>
        <v>725.65</v>
      </c>
      <c r="T6" s="32">
        <f t="shared" si="3"/>
        <v>87.43</v>
      </c>
      <c r="U6" s="32">
        <f t="shared" si="3"/>
        <v>123</v>
      </c>
      <c r="V6" s="32">
        <f t="shared" si="3"/>
        <v>0.43</v>
      </c>
      <c r="W6" s="32">
        <f t="shared" si="3"/>
        <v>286.05</v>
      </c>
      <c r="X6" s="33">
        <f>IF(X7="",NA(),X7)</f>
        <v>84.82</v>
      </c>
      <c r="Y6" s="33">
        <f t="shared" ref="Y6:AG6" si="4">IF(Y7="",NA(),Y7)</f>
        <v>83.52</v>
      </c>
      <c r="Z6" s="33">
        <f t="shared" si="4"/>
        <v>84.35</v>
      </c>
      <c r="AA6" s="33">
        <f t="shared" si="4"/>
        <v>84.17</v>
      </c>
      <c r="AB6" s="33">
        <f t="shared" si="4"/>
        <v>82.84</v>
      </c>
      <c r="AC6" s="33">
        <f t="shared" si="4"/>
        <v>91.52</v>
      </c>
      <c r="AD6" s="33">
        <f t="shared" si="4"/>
        <v>94.73</v>
      </c>
      <c r="AE6" s="33">
        <f t="shared" si="4"/>
        <v>96.59</v>
      </c>
      <c r="AF6" s="33">
        <f t="shared" si="4"/>
        <v>101.24</v>
      </c>
      <c r="AG6" s="33">
        <f t="shared" si="4"/>
        <v>100.94</v>
      </c>
      <c r="AH6" s="32" t="str">
        <f>IF(AH7="","",IF(AH7="-","【-】","【"&amp;SUBSTITUTE(TEXT(AH7,"#,##0.00"),"-","△")&amp;"】"))</f>
        <v>【100.36】</v>
      </c>
      <c r="AI6" s="33">
        <f>IF(AI7="",NA(),AI7)</f>
        <v>2646.64</v>
      </c>
      <c r="AJ6" s="33">
        <f t="shared" ref="AJ6:AR6" si="5">IF(AJ7="",NA(),AJ7)</f>
        <v>3761.7</v>
      </c>
      <c r="AK6" s="33">
        <f t="shared" si="5"/>
        <v>5489</v>
      </c>
      <c r="AL6" s="33">
        <f t="shared" si="5"/>
        <v>5647.21</v>
      </c>
      <c r="AM6" s="33">
        <f t="shared" si="5"/>
        <v>4786.0200000000004</v>
      </c>
      <c r="AN6" s="33">
        <f t="shared" si="5"/>
        <v>243.86</v>
      </c>
      <c r="AO6" s="33">
        <f t="shared" si="5"/>
        <v>236.15</v>
      </c>
      <c r="AP6" s="33">
        <f t="shared" si="5"/>
        <v>232.81</v>
      </c>
      <c r="AQ6" s="33">
        <f t="shared" si="5"/>
        <v>184.13</v>
      </c>
      <c r="AR6" s="33">
        <f t="shared" si="5"/>
        <v>101.85</v>
      </c>
      <c r="AS6" s="32" t="str">
        <f>IF(AS7="","",IF(AS7="-","【-】","【"&amp;SUBSTITUTE(TEXT(AS7,"#,##0.00"),"-","△")&amp;"】"))</f>
        <v>【98.78】</v>
      </c>
      <c r="AT6" s="33">
        <f>IF(AT7="",NA(),AT7)</f>
        <v>534.02</v>
      </c>
      <c r="AU6" s="33">
        <f t="shared" ref="AU6:BC6" si="6">IF(AU7="",NA(),AU7)</f>
        <v>499.82</v>
      </c>
      <c r="AV6" s="33">
        <f t="shared" si="6"/>
        <v>945.12</v>
      </c>
      <c r="AW6" s="33">
        <f t="shared" si="6"/>
        <v>128.18</v>
      </c>
      <c r="AX6" s="33">
        <f t="shared" si="6"/>
        <v>115.15</v>
      </c>
      <c r="AY6" s="33">
        <f t="shared" si="6"/>
        <v>341.28</v>
      </c>
      <c r="AZ6" s="33">
        <f t="shared" si="6"/>
        <v>243.58</v>
      </c>
      <c r="BA6" s="33">
        <f t="shared" si="6"/>
        <v>290.19</v>
      </c>
      <c r="BB6" s="33">
        <f t="shared" si="6"/>
        <v>63.22</v>
      </c>
      <c r="BC6" s="33">
        <f t="shared" si="6"/>
        <v>49.07</v>
      </c>
      <c r="BD6" s="32" t="str">
        <f>IF(BD7="","",IF(BD7="-","【-】","【"&amp;SUBSTITUTE(TEXT(BD7,"#,##0.00"),"-","△")&amp;"】"))</f>
        <v>【58.70】</v>
      </c>
      <c r="BE6" s="33">
        <f>IF(BE7="",NA(),BE7)</f>
        <v>2007.4</v>
      </c>
      <c r="BF6" s="33">
        <f t="shared" ref="BF6:BN6" si="7">IF(BF7="",NA(),BF7)</f>
        <v>2643.03</v>
      </c>
      <c r="BG6" s="33">
        <f t="shared" si="7"/>
        <v>3661.28</v>
      </c>
      <c r="BH6" s="33">
        <f t="shared" si="7"/>
        <v>3916.18</v>
      </c>
      <c r="BI6" s="33">
        <f t="shared" si="7"/>
        <v>3448.24</v>
      </c>
      <c r="BJ6" s="33">
        <f t="shared" si="7"/>
        <v>1764.87</v>
      </c>
      <c r="BK6" s="33">
        <f t="shared" si="7"/>
        <v>1622.51</v>
      </c>
      <c r="BL6" s="33">
        <f t="shared" si="7"/>
        <v>1569.13</v>
      </c>
      <c r="BM6" s="33">
        <f t="shared" si="7"/>
        <v>1436</v>
      </c>
      <c r="BN6" s="33">
        <f t="shared" si="7"/>
        <v>1434.89</v>
      </c>
      <c r="BO6" s="32" t="str">
        <f>IF(BO7="","",IF(BO7="-","【-】","【"&amp;SUBSTITUTE(TEXT(BO7,"#,##0.00"),"-","△")&amp;"】"))</f>
        <v>【1,457.06】</v>
      </c>
      <c r="BP6" s="33">
        <f>IF(BP7="",NA(),BP7)</f>
        <v>18.7</v>
      </c>
      <c r="BQ6" s="33">
        <f t="shared" ref="BQ6:BY6" si="8">IF(BQ7="",NA(),BQ7)</f>
        <v>26.29</v>
      </c>
      <c r="BR6" s="33">
        <f t="shared" si="8"/>
        <v>23.58</v>
      </c>
      <c r="BS6" s="33">
        <f t="shared" si="8"/>
        <v>32.299999999999997</v>
      </c>
      <c r="BT6" s="33">
        <f t="shared" si="8"/>
        <v>56.02</v>
      </c>
      <c r="BU6" s="33">
        <f t="shared" si="8"/>
        <v>60.75</v>
      </c>
      <c r="BV6" s="33">
        <f t="shared" si="8"/>
        <v>62.83</v>
      </c>
      <c r="BW6" s="33">
        <f t="shared" si="8"/>
        <v>64.63</v>
      </c>
      <c r="BX6" s="33">
        <f t="shared" si="8"/>
        <v>66.56</v>
      </c>
      <c r="BY6" s="33">
        <f t="shared" si="8"/>
        <v>66.22</v>
      </c>
      <c r="BZ6" s="32" t="str">
        <f>IF(BZ7="","",IF(BZ7="-","【-】","【"&amp;SUBSTITUTE(TEXT(BZ7,"#,##0.00"),"-","△")&amp;"】"))</f>
        <v>【64.73】</v>
      </c>
      <c r="CA6" s="33">
        <f>IF(CA7="",NA(),CA7)</f>
        <v>1467.3</v>
      </c>
      <c r="CB6" s="33">
        <f t="shared" ref="CB6:CJ6" si="9">IF(CB7="",NA(),CB7)</f>
        <v>868.31</v>
      </c>
      <c r="CC6" s="33">
        <f t="shared" si="9"/>
        <v>862.41</v>
      </c>
      <c r="CD6" s="33">
        <f t="shared" si="9"/>
        <v>583.71</v>
      </c>
      <c r="CE6" s="33">
        <f t="shared" si="9"/>
        <v>398.87</v>
      </c>
      <c r="CF6" s="33">
        <f t="shared" si="9"/>
        <v>256</v>
      </c>
      <c r="CG6" s="33">
        <f t="shared" si="9"/>
        <v>250.43</v>
      </c>
      <c r="CH6" s="33">
        <f t="shared" si="9"/>
        <v>245.75</v>
      </c>
      <c r="CI6" s="33">
        <f t="shared" si="9"/>
        <v>244.29</v>
      </c>
      <c r="CJ6" s="33">
        <f t="shared" si="9"/>
        <v>246.72</v>
      </c>
      <c r="CK6" s="32" t="str">
        <f>IF(CK7="","",IF(CK7="-","【-】","【"&amp;SUBSTITUTE(TEXT(CK7,"#,##0.00"),"-","△")&amp;"】"))</f>
        <v>【250.25】</v>
      </c>
      <c r="CL6" s="33">
        <f>IF(CL7="",NA(),CL7)</f>
        <v>5.18</v>
      </c>
      <c r="CM6" s="33">
        <f t="shared" ref="CM6:CU6" si="10">IF(CM7="",NA(),CM7)</f>
        <v>9.91</v>
      </c>
      <c r="CN6" s="33">
        <f t="shared" si="10"/>
        <v>10.06</v>
      </c>
      <c r="CO6" s="33">
        <f t="shared" si="10"/>
        <v>8.84</v>
      </c>
      <c r="CP6" s="33">
        <f t="shared" si="10"/>
        <v>9.3000000000000007</v>
      </c>
      <c r="CQ6" s="33">
        <f t="shared" si="10"/>
        <v>41.59</v>
      </c>
      <c r="CR6" s="33">
        <f t="shared" si="10"/>
        <v>42.31</v>
      </c>
      <c r="CS6" s="33">
        <f t="shared" si="10"/>
        <v>43.65</v>
      </c>
      <c r="CT6" s="33">
        <f t="shared" si="10"/>
        <v>43.58</v>
      </c>
      <c r="CU6" s="33">
        <f t="shared" si="10"/>
        <v>41.35</v>
      </c>
      <c r="CV6" s="32" t="str">
        <f>IF(CV7="","",IF(CV7="-","【-】","【"&amp;SUBSTITUTE(TEXT(CV7,"#,##0.00"),"-","△")&amp;"】"))</f>
        <v>【40.31】</v>
      </c>
      <c r="CW6" s="33">
        <f>IF(CW7="",NA(),CW7)</f>
        <v>42.07</v>
      </c>
      <c r="CX6" s="33">
        <f t="shared" ref="CX6:DF6" si="11">IF(CX7="",NA(),CX7)</f>
        <v>44.96</v>
      </c>
      <c r="CY6" s="33">
        <f t="shared" si="11"/>
        <v>46.77</v>
      </c>
      <c r="CZ6" s="33">
        <f t="shared" si="11"/>
        <v>46.77</v>
      </c>
      <c r="DA6" s="33">
        <f t="shared" si="11"/>
        <v>56.1</v>
      </c>
      <c r="DB6" s="33">
        <f t="shared" si="11"/>
        <v>80.47</v>
      </c>
      <c r="DC6" s="33">
        <f t="shared" si="11"/>
        <v>81.3</v>
      </c>
      <c r="DD6" s="33">
        <f t="shared" si="11"/>
        <v>82.2</v>
      </c>
      <c r="DE6" s="33">
        <f t="shared" si="11"/>
        <v>82.35</v>
      </c>
      <c r="DF6" s="33">
        <f t="shared" si="11"/>
        <v>82.9</v>
      </c>
      <c r="DG6" s="32" t="str">
        <f>IF(DG7="","",IF(DG7="-","【-】","【"&amp;SUBSTITUTE(TEXT(DG7,"#,##0.00"),"-","△")&amp;"】"))</f>
        <v>【81.28】</v>
      </c>
      <c r="DH6" s="33">
        <f>IF(DH7="",NA(),DH7)</f>
        <v>18.89</v>
      </c>
      <c r="DI6" s="33">
        <f t="shared" ref="DI6:DQ6" si="12">IF(DI7="",NA(),DI7)</f>
        <v>21.58</v>
      </c>
      <c r="DJ6" s="33">
        <f t="shared" si="12"/>
        <v>24.28</v>
      </c>
      <c r="DK6" s="33">
        <f t="shared" si="12"/>
        <v>27.17</v>
      </c>
      <c r="DL6" s="33">
        <f t="shared" si="12"/>
        <v>29.04</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22063</v>
      </c>
      <c r="D7" s="35">
        <v>46</v>
      </c>
      <c r="E7" s="35">
        <v>17</v>
      </c>
      <c r="F7" s="35">
        <v>4</v>
      </c>
      <c r="G7" s="35">
        <v>0</v>
      </c>
      <c r="H7" s="35" t="s">
        <v>96</v>
      </c>
      <c r="I7" s="35" t="s">
        <v>97</v>
      </c>
      <c r="J7" s="35" t="s">
        <v>98</v>
      </c>
      <c r="K7" s="35" t="s">
        <v>99</v>
      </c>
      <c r="L7" s="35" t="s">
        <v>100</v>
      </c>
      <c r="M7" s="36" t="s">
        <v>101</v>
      </c>
      <c r="N7" s="36">
        <v>52.14</v>
      </c>
      <c r="O7" s="36">
        <v>0.2</v>
      </c>
      <c r="P7" s="36">
        <v>226.01</v>
      </c>
      <c r="Q7" s="36">
        <v>3972</v>
      </c>
      <c r="R7" s="36">
        <v>63444</v>
      </c>
      <c r="S7" s="36">
        <v>725.65</v>
      </c>
      <c r="T7" s="36">
        <v>87.43</v>
      </c>
      <c r="U7" s="36">
        <v>123</v>
      </c>
      <c r="V7" s="36">
        <v>0.43</v>
      </c>
      <c r="W7" s="36">
        <v>286.05</v>
      </c>
      <c r="X7" s="36">
        <v>84.82</v>
      </c>
      <c r="Y7" s="36">
        <v>83.52</v>
      </c>
      <c r="Z7" s="36">
        <v>84.35</v>
      </c>
      <c r="AA7" s="36">
        <v>84.17</v>
      </c>
      <c r="AB7" s="36">
        <v>82.84</v>
      </c>
      <c r="AC7" s="36">
        <v>91.52</v>
      </c>
      <c r="AD7" s="36">
        <v>94.73</v>
      </c>
      <c r="AE7" s="36">
        <v>96.59</v>
      </c>
      <c r="AF7" s="36">
        <v>101.24</v>
      </c>
      <c r="AG7" s="36">
        <v>100.94</v>
      </c>
      <c r="AH7" s="36">
        <v>100.36</v>
      </c>
      <c r="AI7" s="36">
        <v>2646.64</v>
      </c>
      <c r="AJ7" s="36">
        <v>3761.7</v>
      </c>
      <c r="AK7" s="36">
        <v>5489</v>
      </c>
      <c r="AL7" s="36">
        <v>5647.21</v>
      </c>
      <c r="AM7" s="36">
        <v>4786.0200000000004</v>
      </c>
      <c r="AN7" s="36">
        <v>243.86</v>
      </c>
      <c r="AO7" s="36">
        <v>236.15</v>
      </c>
      <c r="AP7" s="36">
        <v>232.81</v>
      </c>
      <c r="AQ7" s="36">
        <v>184.13</v>
      </c>
      <c r="AR7" s="36">
        <v>101.85</v>
      </c>
      <c r="AS7" s="36">
        <v>98.78</v>
      </c>
      <c r="AT7" s="36">
        <v>534.02</v>
      </c>
      <c r="AU7" s="36">
        <v>499.82</v>
      </c>
      <c r="AV7" s="36">
        <v>945.12</v>
      </c>
      <c r="AW7" s="36">
        <v>128.18</v>
      </c>
      <c r="AX7" s="36">
        <v>115.15</v>
      </c>
      <c r="AY7" s="36">
        <v>341.28</v>
      </c>
      <c r="AZ7" s="36">
        <v>243.58</v>
      </c>
      <c r="BA7" s="36">
        <v>290.19</v>
      </c>
      <c r="BB7" s="36">
        <v>63.22</v>
      </c>
      <c r="BC7" s="36">
        <v>49.07</v>
      </c>
      <c r="BD7" s="36">
        <v>58.7</v>
      </c>
      <c r="BE7" s="36">
        <v>2007.4</v>
      </c>
      <c r="BF7" s="36">
        <v>2643.03</v>
      </c>
      <c r="BG7" s="36">
        <v>3661.28</v>
      </c>
      <c r="BH7" s="36">
        <v>3916.18</v>
      </c>
      <c r="BI7" s="36">
        <v>3448.24</v>
      </c>
      <c r="BJ7" s="36">
        <v>1764.87</v>
      </c>
      <c r="BK7" s="36">
        <v>1622.51</v>
      </c>
      <c r="BL7" s="36">
        <v>1569.13</v>
      </c>
      <c r="BM7" s="36">
        <v>1436</v>
      </c>
      <c r="BN7" s="36">
        <v>1434.89</v>
      </c>
      <c r="BO7" s="36">
        <v>1457.06</v>
      </c>
      <c r="BP7" s="36">
        <v>18.7</v>
      </c>
      <c r="BQ7" s="36">
        <v>26.29</v>
      </c>
      <c r="BR7" s="36">
        <v>23.58</v>
      </c>
      <c r="BS7" s="36">
        <v>32.299999999999997</v>
      </c>
      <c r="BT7" s="36">
        <v>56.02</v>
      </c>
      <c r="BU7" s="36">
        <v>60.75</v>
      </c>
      <c r="BV7" s="36">
        <v>62.83</v>
      </c>
      <c r="BW7" s="36">
        <v>64.63</v>
      </c>
      <c r="BX7" s="36">
        <v>66.56</v>
      </c>
      <c r="BY7" s="36">
        <v>66.22</v>
      </c>
      <c r="BZ7" s="36">
        <v>64.73</v>
      </c>
      <c r="CA7" s="36">
        <v>1467.3</v>
      </c>
      <c r="CB7" s="36">
        <v>868.31</v>
      </c>
      <c r="CC7" s="36">
        <v>862.41</v>
      </c>
      <c r="CD7" s="36">
        <v>583.71</v>
      </c>
      <c r="CE7" s="36">
        <v>398.87</v>
      </c>
      <c r="CF7" s="36">
        <v>256</v>
      </c>
      <c r="CG7" s="36">
        <v>250.43</v>
      </c>
      <c r="CH7" s="36">
        <v>245.75</v>
      </c>
      <c r="CI7" s="36">
        <v>244.29</v>
      </c>
      <c r="CJ7" s="36">
        <v>246.72</v>
      </c>
      <c r="CK7" s="36">
        <v>250.25</v>
      </c>
      <c r="CL7" s="36">
        <v>5.18</v>
      </c>
      <c r="CM7" s="36">
        <v>9.91</v>
      </c>
      <c r="CN7" s="36">
        <v>10.06</v>
      </c>
      <c r="CO7" s="36">
        <v>8.84</v>
      </c>
      <c r="CP7" s="36">
        <v>9.3000000000000007</v>
      </c>
      <c r="CQ7" s="36">
        <v>41.59</v>
      </c>
      <c r="CR7" s="36">
        <v>42.31</v>
      </c>
      <c r="CS7" s="36">
        <v>43.65</v>
      </c>
      <c r="CT7" s="36">
        <v>43.58</v>
      </c>
      <c r="CU7" s="36">
        <v>41.35</v>
      </c>
      <c r="CV7" s="36">
        <v>40.31</v>
      </c>
      <c r="CW7" s="36">
        <v>42.07</v>
      </c>
      <c r="CX7" s="36">
        <v>44.96</v>
      </c>
      <c r="CY7" s="36">
        <v>46.77</v>
      </c>
      <c r="CZ7" s="36">
        <v>46.77</v>
      </c>
      <c r="DA7" s="36">
        <v>56.1</v>
      </c>
      <c r="DB7" s="36">
        <v>80.47</v>
      </c>
      <c r="DC7" s="36">
        <v>81.3</v>
      </c>
      <c r="DD7" s="36">
        <v>82.2</v>
      </c>
      <c r="DE7" s="36">
        <v>82.35</v>
      </c>
      <c r="DF7" s="36">
        <v>82.9</v>
      </c>
      <c r="DG7" s="36">
        <v>81.28</v>
      </c>
      <c r="DH7" s="36">
        <v>18.89</v>
      </c>
      <c r="DI7" s="36">
        <v>21.58</v>
      </c>
      <c r="DJ7" s="36">
        <v>24.28</v>
      </c>
      <c r="DK7" s="36">
        <v>27.17</v>
      </c>
      <c r="DL7" s="36">
        <v>29.04</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2017-02-15T06:15:25Z</cp:lastPrinted>
  <dcterms:created xsi:type="dcterms:W3CDTF">2017-02-08T02:38:18Z</dcterms:created>
  <dcterms:modified xsi:type="dcterms:W3CDTF">2017-02-15T06:15:33Z</dcterms:modified>
  <cp:category/>
</cp:coreProperties>
</file>