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FC2B79DA-CA8E-4EB4-857D-BB6E67623ABF}"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l="1"/>
  <c r="AP63" i="12"/>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C36" i="10"/>
  <c r="BE35" i="10"/>
  <c r="C35" i="10"/>
  <c r="U34" i="10"/>
  <c r="U35" i="10" s="1"/>
  <c r="U36"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<sst xmlns="http://schemas.openxmlformats.org/spreadsheetml/2006/main" count="1135" uniqueCount="623">
  <si>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</si>
  <si>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</si>
  <si>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</si>
  <si>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</si>
  <si>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</si>
  <si>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</si>
  <si>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</si>
  <si>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</si>
  <si>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</si>
  <si>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</si>
  <si>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</si>
  <si>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</si>
  <si>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</si>
  <si>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</si>
  <si>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</si>
  <si>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</si>
  <si>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</si>
  <si>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</si>
  <si>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</si>
  <si>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</si>
  <si>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</si>
  <si>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</si>
  <si>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</si>
  <si>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</si>
  <si>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</si>
  <si>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</si>
  <si>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</si>
  <si>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</si>
  <si>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</si>
  <si>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</si>
  <si>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</si>
  <si>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</si>
  <si>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</si>
  <si>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</si>
  <si>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</si>
  <si>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</si>
  <si>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</si>
  <si>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</si>
  <si>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</si>
  <si>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</si>
  <si>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</si>
  <si>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</si>
  <si>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</si>
  <si>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</si>
  <si>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</si>
  <si>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</si>
  <si>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</si>
  <si>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</si>
  <si>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</si>
  <si>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</si>
  <si>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</si>
  <si>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</si>
  <si>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</si>
  <si>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</si>
  <si>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</si>
  <si>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</si>
  <si>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</si>
  <si>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</si>
  <si>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</si>
  <si>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</si>
  <si>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</si>
  <si>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</si>
  <si>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</si>
  <si>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</si>
  <si>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</si>
  <si>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</si>
  <si>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</si>
  <si>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</si>
  <si>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</si>
  <si>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</si>
  <si>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</si>
  <si>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</si>
  <si>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</si>
  <si>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</si>
  <si>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</si>
  <si>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</si>
  <si>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</si>
  <si>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</si>
  <si>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</si>
  <si>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</si>
  <si>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</si>
  <si>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</si>
  <si>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</si>
  <si>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</si>
  <si>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</si>
  <si>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</si>
  <si>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</si>
  <si>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</si>
  <si>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</si>
  <si>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</si>
  <si>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</si>
  <si>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</si>
  <si>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</si>
  <si>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</si>
  <si>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</si>
  <si>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</si>
  <si>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</si>
  <si>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</si>
  <si>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十和田市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</si>
  <si>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</si>
  <si>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</si>
  <si>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</si>
  <si>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</si>
  <si>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</si>
  <si>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</si>
  <si>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</si>
  <si>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</si>
  <si>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</si>
  <si>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</si>
  <si>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</si>
  <si>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</si>
  <si>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</si>
  <si>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</si>
  <si>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</si>
  <si>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</si>
  <si>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</si>
  <si>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</si>
  <si>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</si>
  <si>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</si>
  <si>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</si>
  <si>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</si>
  <si>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</si>
  <si>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</si>
  <si>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</si>
  <si>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</si>
  <si>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</si>
  <si>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</si>
  <si>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</si>
  <si>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</si>
  <si>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</si>
  <si>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</si>
  <si>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</si>
  <si>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</si>
  <si>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</si>
  <si>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</si>
  <si>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</si>
  <si>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</si>
  <si>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</si>
  <si>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</si>
  <si>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</si>
  <si>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</si>
  <si>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</si>
  <si>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</si>
  <si>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</si>
  <si>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</si>
  <si>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</si>
  <si>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</si>
  <si>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</si>
  <si>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</si>
  <si>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</si>
  <si>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</si>
  <si>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</si>
  <si>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</si>
  <si>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</si>
  <si>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病院事業会計</t>
    <phoneticPr fontId="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</si>
  <si>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</si>
  <si>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</si>
  <si>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</si>
  <si>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</si>
  <si>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</si>
  <si>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</si>
  <si>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</si>
  <si>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</si>
  <si>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</si>
  <si>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</si>
  <si>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</si>
  <si>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</si>
  <si>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</si>
  <si>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</si>
  <si>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</si>
  <si>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</si>
  <si>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</si>
  <si>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</si>
  <si>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</si>
  <si>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</si>
  <si>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</si>
  <si>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</si>
  <si>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</si>
  <si>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</si>
  <si>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</si>
  <si>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</si>
  <si>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</si>
  <si>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</si>
  <si>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</si>
  <si>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</si>
  <si>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</si>
  <si>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</si>
  <si>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</si>
  <si>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</si>
  <si>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</si>
  <si>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</si>
  <si>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</si>
  <si>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</si>
  <si>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</si>
  <si>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</si>
  <si>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</si>
  <si>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</si>
  <si>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</si>
  <si>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</si>
  <si>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</si>
  <si>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</si>
  <si>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</si>
  <si>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</si>
  <si>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</si>
  <si>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</si>
  <si>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</si>
  <si>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</si>
  <si>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</si>
  <si>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</si>
  <si>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</si>
  <si>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</si>
  <si>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</si>
  <si>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</si>
  <si>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</si>
  <si>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</si>
  <si>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</si>
  <si>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青森県十和田市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</si>
  <si>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</si>
  <si>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</si>
  <si>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</si>
  <si>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</si>
  <si>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</si>
  <si>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</si>
  <si>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</si>
  <si>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</si>
  <si>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</si>
  <si>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</si>
  <si>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</si>
  <si>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</si>
  <si>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</si>
  <si>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</si>
  <si>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</si>
  <si>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</si>
  <si>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</si>
  <si>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</si>
  <si>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</si>
  <si>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</si>
  <si>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</si>
  <si>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</si>
  <si>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</si>
  <si>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</si>
  <si>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</si>
  <si>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</si>
  <si>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</si>
  <si>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</si>
  <si>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</si>
  <si>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</si>
  <si>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</si>
  <si>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</si>
  <si>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</si>
  <si>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</si>
  <si>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</si>
  <si>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</si>
  <si>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</si>
  <si>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</si>
  <si>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</si>
  <si>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</si>
  <si>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</si>
  <si>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</si>
  <si>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</si>
  <si>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</si>
  <si>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</si>
  <si>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</si>
  <si>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</si>
  <si>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</si>
  <si>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</si>
  <si>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</si>
  <si>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</si>
  <si>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</si>
  <si>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</si>
  <si>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</si>
  <si>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</si>
  <si>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</si>
  <si>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</si>
  <si>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</si>
  <si>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</si>
  <si>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</si>
  <si>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</si>
  <si>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</si>
  <si>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</si>
  <si>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</si>
  <si>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</si>
  <si>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</si>
  <si>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</si>
  <si>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</si>
  <si>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</si>
  <si>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</si>
  <si>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</si>
  <si>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</si>
  <si>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</si>
  <si>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</si>
  <si>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</si>
  <si>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</si>
  <si>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</si>
  <si>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</si>
  <si>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</si>
  <si>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</si>
  <si>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</si>
  <si>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</si>
  <si>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</si>
  <si>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</si>
  <si>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</si>
  <si>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</si>
  <si>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</si>
  <si>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</si>
  <si>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</si>
  <si>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</si>
  <si>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</si>
  <si>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</si>
  <si>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</si>
  <si>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</si>
  <si>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</si>
  <si>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</si>
  <si>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</si>
  <si>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</si>
  <si>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</si>
  <si>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</si>
  <si>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</si>
  <si>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</si>
  <si>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</si>
  <si>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</si>
  <si>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</si>
  <si>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</si>
  <si>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</si>
  <si>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</si>
  <si>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</si>
  <si>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</si>
  <si>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</si>
  <si>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</si>
  <si>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</si>
  <si>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</si>
  <si>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</si>
  <si>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</si>
  <si>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</si>
  <si>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</si>
  <si>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</si>
  <si>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</si>
  <si>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</si>
  <si>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</si>
  <si>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</si>
  <si>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</si>
  <si>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</si>
  <si>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</si>
  <si>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</si>
  <si>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</si>
  <si>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</si>
  <si>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</si>
  <si>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</si>
  <si>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</si>
  <si>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</si>
  <si>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</si>
  <si>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</si>
  <si>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</si>
  <si>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</si>
  <si>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</si>
  <si>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</si>
  <si>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</si>
  <si>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</si>
  <si>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</si>
  <si>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</si>
  <si>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</si>
  <si>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</si>
  <si>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</si>
  <si>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</si>
  <si>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</si>
  <si>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</si>
  <si>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</si>
  <si>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</si>
  <si>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</si>
  <si>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</si>
  <si>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青森県十和田市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</si>
  <si>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</si>
  <si>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</si>
  <si>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</si>
  <si>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</si>
  <si>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</si>
  <si>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</si>
  <si>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</si>
  <si>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</si>
  <si>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</si>
  <si>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</si>
  <si>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</si>
  <si>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</si>
  <si>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</si>
  <si>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</si>
  <si>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</si>
  <si>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</si>
  <si>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</si>
  <si>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</si>
  <si>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</si>
  <si>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</si>
  <si>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</si>
  <si>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</si>
  <si>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</si>
  <si>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</si>
  <si>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</si>
  <si>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</si>
  <si>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</si>
  <si>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</si>
  <si>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</si>
  <si>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</si>
  <si>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</si>
  <si>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</si>
  <si>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</si>
  <si>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</si>
  <si>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</si>
  <si>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</si>
  <si>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</si>
  <si>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</si>
  <si>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</si>
  <si>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</si>
  <si>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法適用企業</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</si>
  <si>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</si>
  <si>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</si>
  <si>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</si>
  <si>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</si>
  <si>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</si>
  <si>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</si>
  <si>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</si>
  <si>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</si>
  <si>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</si>
  <si>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</si>
  <si>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</si>
  <si>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</si>
  <si>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</si>
  <si>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</si>
  <si>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</si>
  <si>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</si>
  <si>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</si>
  <si>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</si>
  <si>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</si>
  <si>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</si>
  <si>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</si>
  <si>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</si>
  <si>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</si>
  <si>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</si>
  <si>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</si>
  <si>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</si>
  <si>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</si>
  <si>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</si>
  <si>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</si>
  <si>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</si>
  <si>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</si>
  <si>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</si>
  <si>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</si>
  <si>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</si>
  <si>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</si>
  <si>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</si>
  <si>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</si>
  <si>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</si>
  <si>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</si>
  <si>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</si>
  <si>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</si>
  <si>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</si>
  <si>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</si>
  <si>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</si>
  <si>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</si>
  <si>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</si>
  <si>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</si>
  <si>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</si>
  <si>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</si>
  <si>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</si>
  <si>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</si>
  <si>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</si>
  <si>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</si>
  <si>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</si>
  <si>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</si>
  <si>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</si>
  <si>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</si>
  <si>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</si>
  <si>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</si>
  <si>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</si>
  <si>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</si>
  <si>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</si>
  <si>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</si>
  <si>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</si>
  <si>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</si>
  <si>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</si>
  <si>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</si>
  <si>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</si>
  <si>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</si>
  <si>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</si>
  <si>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</si>
  <si>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</si>
  <si>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</si>
  <si>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</si>
  <si>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</si>
  <si>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</si>
  <si>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</si>
  <si>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</si>
  <si>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</si>
  <si>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</si>
  <si>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</si>
  <si>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</si>
  <si>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</si>
  <si>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</si>
  <si>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</si>
  <si>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</si>
  <si>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</si>
  <si>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</si>
  <si>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</si>
  <si>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</si>
  <si>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</si>
  <si>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</si>
  <si>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</si>
  <si>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</si>
  <si>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</si>
  <si>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</si>
  <si>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</si>
  <si>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</si>
  <si>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</si>
  <si>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</si>
  <si>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</si>
  <si>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</si>
  <si>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</si>
  <si>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</si>
  <si>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</si>
  <si>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</si>
  <si>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</si>
  <si>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</si>
  <si>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</si>
  <si>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</si>
  <si>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</si>
  <si>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</si>
  <si>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</si>
  <si>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</si>
  <si>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</si>
  <si>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</si>
  <si>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</si>
  <si>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</si>
  <si>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</si>
  <si>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</si>
  <si>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</si>
  <si>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</si>
  <si>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</si>
  <si>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</si>
  <si>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</si>
  <si>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</si>
  <si>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</si>
  <si>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</si>
  <si>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</si>
  <si>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</si>
  <si>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</si>
  <si>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</si>
  <si>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</si>
  <si>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</si>
  <si>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</si>
  <si>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</si>
  <si>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</si>
  <si>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</si>
  <si>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</si>
  <si>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</si>
  <si>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</si>
  <si>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</si>
  <si>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</si>
  <si>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</si>
  <si>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</si>
  <si>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</si>
  <si>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</si>
  <si>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</si>
  <si>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</si>
  <si>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</si>
  <si>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4.26</t>
  </si>
  <si>
    <t>▲ 1.64</t>
  </si>
  <si>
    <t>▲ 5.70</t>
  </si>
  <si>
    <t>▲ 3.32</t>
  </si>
  <si>
    <t>▲ 4.76</t>
  </si>
  <si>
    <t>病院事業会計</t>
  </si>
  <si>
    <t>▲ 0.20</t>
  </si>
  <si>
    <t>▲ 1.46</t>
  </si>
  <si>
    <t>▲ 0.68</t>
  </si>
  <si>
    <t>▲ 1.06</t>
  </si>
  <si>
    <t>一般会計</t>
  </si>
  <si>
    <t>水道事業会計</t>
  </si>
  <si>
    <t>国民健康保険事業特別会計</t>
  </si>
  <si>
    <t>下水道事業会計</t>
  </si>
  <si>
    <t>介護保険事業特別会計</t>
  </si>
  <si>
    <t>後期高齢者医療特別会計</t>
  </si>
  <si>
    <t>温泉事業特別会計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</si>
  <si>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</si>
  <si>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</si>
  <si>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</si>
  <si>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</si>
  <si>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</si>
  <si>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</si>
  <si>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</si>
  <si>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</si>
  <si>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</si>
  <si>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</si>
  <si>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十和田地域広域事務組合</t>
    <rPh sb="0" eb="3">
      <t>トワダ</t>
    </rPh>
    <rPh sb="3" eb="5">
      <t>チイキ</t>
    </rPh>
    <rPh sb="5" eb="7">
      <t>コウイキ</t>
    </rPh>
    <rPh sb="7" eb="9">
      <t>ジム</t>
    </rPh>
    <rPh sb="9" eb="11">
      <t>クミアイ</t>
    </rPh>
    <phoneticPr fontId="2"/>
  </si>
  <si>
    <t>十和田地区環境整備事務組合</t>
    <rPh sb="0" eb="3">
      <t>トワダ</t>
    </rPh>
    <rPh sb="3" eb="5">
      <t>チク</t>
    </rPh>
    <rPh sb="5" eb="7">
      <t>カンキョウ</t>
    </rPh>
    <rPh sb="7" eb="9">
      <t>セイビ</t>
    </rPh>
    <rPh sb="9" eb="11">
      <t>ジム</t>
    </rPh>
    <rPh sb="11" eb="13">
      <t>クミアイ</t>
    </rPh>
    <phoneticPr fontId="2"/>
  </si>
  <si>
    <t>十和田地区食肉処理事務組合</t>
    <rPh sb="0" eb="3">
      <t>トワダ</t>
    </rPh>
    <rPh sb="3" eb="5">
      <t>チク</t>
    </rPh>
    <rPh sb="5" eb="7">
      <t>ショクニク</t>
    </rPh>
    <rPh sb="7" eb="9">
      <t>ショリ</t>
    </rPh>
    <rPh sb="9" eb="13">
      <t>ジムクミアイ</t>
    </rPh>
    <phoneticPr fontId="2"/>
  </si>
  <si>
    <t>上北地方教育・福祉事務組合</t>
    <rPh sb="0" eb="2">
      <t>カミキタ</t>
    </rPh>
    <rPh sb="2" eb="4">
      <t>チホウ</t>
    </rPh>
    <rPh sb="4" eb="6">
      <t>キョウイク</t>
    </rPh>
    <rPh sb="7" eb="13">
      <t>フクシジムクミアイ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</si>
  <si>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</si>
  <si>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</si>
  <si>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</si>
  <si>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6">
      <t>シチョウソン</t>
    </rPh>
    <rPh sb="6" eb="12">
      <t>ソウゴウジムクミアイ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</si>
  <si>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</si>
  <si>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青森県市長会館管理組合</t>
    <rPh sb="0" eb="3">
      <t>アオモリケン</t>
    </rPh>
    <rPh sb="3" eb="6">
      <t>シチョウカイ</t>
    </rPh>
    <rPh sb="6" eb="7">
      <t>カン</t>
    </rPh>
    <rPh sb="7" eb="11">
      <t>カンリクミアイ</t>
    </rPh>
    <phoneticPr fontId="2"/>
  </si>
  <si>
    <t>十和田土地開発公社</t>
    <rPh sb="0" eb="3">
      <t>トワダ</t>
    </rPh>
    <rPh sb="3" eb="5">
      <t>トチ</t>
    </rPh>
    <rPh sb="5" eb="7">
      <t>カイハツ</t>
    </rPh>
    <rPh sb="7" eb="9">
      <t>コウシャ</t>
    </rPh>
    <phoneticPr fontId="2"/>
  </si>
  <si>
    <t>十和田湖ふるさと活性化公社</t>
    <rPh sb="0" eb="4">
      <t>トワダコ</t>
    </rPh>
    <rPh sb="8" eb="11">
      <t>カッセイカ</t>
    </rPh>
    <rPh sb="11" eb="13">
      <t>コウシャ</t>
    </rPh>
    <phoneticPr fontId="2"/>
  </si>
  <si>
    <t>十和田市体育協会</t>
    <rPh sb="0" eb="4">
      <t>トワダシ</t>
    </rPh>
    <rPh sb="4" eb="6">
      <t>タイイク</t>
    </rPh>
    <rPh sb="6" eb="8">
      <t>キョウカイ</t>
    </rPh>
    <phoneticPr fontId="2"/>
  </si>
  <si>
    <t>まちづくり十和田</t>
    <rPh sb="5" eb="8">
      <t>トワダ</t>
    </rPh>
    <phoneticPr fontId="2"/>
  </si>
  <si>
    <t>-</t>
    <phoneticPr fontId="2"/>
  </si>
  <si>
    <t>逓次繰越額141百万円</t>
    <rPh sb="0" eb="2">
      <t>テイジ</t>
    </rPh>
    <rPh sb="2" eb="4">
      <t>クリコシ</t>
    </rPh>
    <rPh sb="4" eb="5">
      <t>ガク</t>
    </rPh>
    <rPh sb="8" eb="11">
      <t>ヒャクマンエン</t>
    </rPh>
    <phoneticPr fontId="2"/>
  </si>
  <si>
    <t>支払繰延額3百万円</t>
    <rPh sb="0" eb="2">
      <t>シハラ</t>
    </rPh>
    <rPh sb="2" eb="3">
      <t>ク</t>
    </rPh>
    <rPh sb="3" eb="4">
      <t>ノ</t>
    </rPh>
    <rPh sb="4" eb="5">
      <t>ガク</t>
    </rPh>
    <rPh sb="6" eb="9">
      <t>ヒャクマンエン</t>
    </rPh>
    <phoneticPr fontId="2"/>
  </si>
  <si>
    <t>公共施設整備基金</t>
    <rPh sb="0" eb="4">
      <t>コウキョウシセツ</t>
    </rPh>
    <rPh sb="4" eb="6">
      <t>セイビ</t>
    </rPh>
    <rPh sb="6" eb="8">
      <t>キキン</t>
    </rPh>
    <phoneticPr fontId="5"/>
  </si>
  <si>
    <t>地域福祉基金</t>
    <rPh sb="0" eb="2">
      <t>チイキ</t>
    </rPh>
    <rPh sb="2" eb="4">
      <t>フクシ</t>
    </rPh>
    <rPh sb="4" eb="6">
      <t>キキン</t>
    </rPh>
    <phoneticPr fontId="5"/>
  </si>
  <si>
    <t>地域振興基金</t>
    <rPh sb="0" eb="2">
      <t>チイキ</t>
    </rPh>
    <rPh sb="2" eb="4">
      <t>シンコウ</t>
    </rPh>
    <rPh sb="4" eb="6">
      <t>キキン</t>
    </rPh>
    <phoneticPr fontId="5"/>
  </si>
  <si>
    <t>まちづくり基金</t>
    <rPh sb="5" eb="7">
      <t>キキン</t>
    </rPh>
    <phoneticPr fontId="5"/>
  </si>
  <si>
    <t>電源立地地域対策事業基金</t>
    <rPh sb="0" eb="2">
      <t>デンゲン</t>
    </rPh>
    <rPh sb="2" eb="4">
      <t>リッチ</t>
    </rPh>
    <rPh sb="4" eb="6">
      <t>チイキ</t>
    </rPh>
    <rPh sb="6" eb="8">
      <t>タイサク</t>
    </rPh>
    <rPh sb="8" eb="10">
      <t>ジギョウ</t>
    </rPh>
    <rPh sb="10" eb="12">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</si>
  <si>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</si>
  <si>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</si>
  <si>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</si>
  <si>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将来負担比率は、数値は出ていないが、増加が見込まれている一方、有形固定資産減価償却率は昨年度より低下した。
　これは、公共施設等総合管理計画に基づき、老朽化した施設の除却や集約化等を進めてきたことによるものと考えられる。大規模建設事業に係る起債額が一時的に増加し、将来負担が増加するものの、維持管理に要する経費の減少が見込まれる。</t>
    <rPh sb="1" eb="3">
      <t>ショウライ</t>
    </rPh>
    <rPh sb="3" eb="5">
      <t>フタン</t>
    </rPh>
    <rPh sb="5" eb="7">
      <t>ヒリツ</t>
    </rPh>
    <rPh sb="9" eb="11">
      <t>スウチ</t>
    </rPh>
    <rPh sb="12" eb="13">
      <t>デ</t>
    </rPh>
    <rPh sb="19" eb="21">
      <t>ゾウカ</t>
    </rPh>
    <rPh sb="22" eb="24">
      <t>ミコ</t>
    </rPh>
    <rPh sb="29" eb="31">
      <t>イッポウ</t>
    </rPh>
    <rPh sb="32" eb="38">
      <t>ユウケイコテイシサン</t>
    </rPh>
    <rPh sb="38" eb="40">
      <t>ゲンカ</t>
    </rPh>
    <rPh sb="40" eb="42">
      <t>ショウキャク</t>
    </rPh>
    <rPh sb="42" eb="43">
      <t>リツ</t>
    </rPh>
    <rPh sb="44" eb="47">
      <t>サクネンド</t>
    </rPh>
    <rPh sb="49" eb="51">
      <t>テイカ</t>
    </rPh>
    <rPh sb="60" eb="62">
      <t>コウキョウ</t>
    </rPh>
    <rPh sb="62" eb="64">
      <t>シセツ</t>
    </rPh>
    <rPh sb="64" eb="65">
      <t>トウ</t>
    </rPh>
    <rPh sb="65" eb="67">
      <t>ソウゴウ</t>
    </rPh>
    <rPh sb="67" eb="69">
      <t>カンリ</t>
    </rPh>
    <rPh sb="69" eb="71">
      <t>ケイカク</t>
    </rPh>
    <rPh sb="72" eb="73">
      <t>モト</t>
    </rPh>
    <rPh sb="76" eb="79">
      <t>ロウキュウカ</t>
    </rPh>
    <rPh sb="81" eb="83">
      <t>シセツ</t>
    </rPh>
    <rPh sb="84" eb="86">
      <t>ジョキャク</t>
    </rPh>
    <rPh sb="87" eb="90">
      <t>シュウヤクカ</t>
    </rPh>
    <rPh sb="90" eb="91">
      <t>トウ</t>
    </rPh>
    <rPh sb="92" eb="93">
      <t>スス</t>
    </rPh>
    <rPh sb="105" eb="106">
      <t>カンガ</t>
    </rPh>
    <rPh sb="111" eb="114">
      <t>ダイキボ</t>
    </rPh>
    <rPh sb="114" eb="116">
      <t>ケンセツ</t>
    </rPh>
    <rPh sb="116" eb="118">
      <t>ジギョウ</t>
    </rPh>
    <rPh sb="119" eb="120">
      <t>カカ</t>
    </rPh>
    <rPh sb="121" eb="123">
      <t>キサイ</t>
    </rPh>
    <rPh sb="123" eb="124">
      <t>ガク</t>
    </rPh>
    <rPh sb="125" eb="128">
      <t>イチジテキ</t>
    </rPh>
    <rPh sb="129" eb="131">
      <t>ゾウカ</t>
    </rPh>
    <rPh sb="133" eb="135">
      <t>ショウライ</t>
    </rPh>
    <rPh sb="135" eb="137">
      <t>フタン</t>
    </rPh>
    <rPh sb="138" eb="140">
      <t>ゾウカ</t>
    </rPh>
    <rPh sb="146" eb="148">
      <t>イジ</t>
    </rPh>
    <rPh sb="148" eb="150">
      <t>カンリ</t>
    </rPh>
    <rPh sb="151" eb="152">
      <t>ヨウ</t>
    </rPh>
    <rPh sb="154" eb="156">
      <t>ケイヒ</t>
    </rPh>
    <rPh sb="157" eb="159">
      <t>ゲンショウ</t>
    </rPh>
    <rPh sb="160" eb="162">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</si>
  <si>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</si>
  <si>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</si>
  <si>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</si>
  <si>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</si>
  <si>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</si>
  <si>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</si>
  <si>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実質公債費比率は減少傾向にあるが、将来負担比率は増加が見込まれる。
　将来負担比率の増加が見込まれる主な要因としては、平成28年度から続く新庁舎、学校等の大規模建設事業に際し、平成28年度から令和元年度にかけて地方債発行額が約39億円増加したことが考えられる。これらの地方債償還は令和４年度から始まり、実質公債費比率が上昇していくことが考えられるため、これまで以上に公債費の適正化に取り組んでいく必要がある。</t>
    <rPh sb="1" eb="3">
      <t>ジッシツ</t>
    </rPh>
    <rPh sb="3" eb="6">
      <t>コウサイヒ</t>
    </rPh>
    <rPh sb="6" eb="8">
      <t>ヒリツ</t>
    </rPh>
    <rPh sb="9" eb="11">
      <t>ゲンショウ</t>
    </rPh>
    <rPh sb="11" eb="13">
      <t>ケイコウ</t>
    </rPh>
    <rPh sb="18" eb="20">
      <t>ショウライ</t>
    </rPh>
    <rPh sb="20" eb="22">
      <t>フタン</t>
    </rPh>
    <rPh sb="22" eb="24">
      <t>ヒリツ</t>
    </rPh>
    <rPh sb="25" eb="27">
      <t>ゾウカ</t>
    </rPh>
    <rPh sb="28" eb="30">
      <t>ミコ</t>
    </rPh>
    <rPh sb="36" eb="38">
      <t>ショウライ</t>
    </rPh>
    <rPh sb="38" eb="40">
      <t>フタン</t>
    </rPh>
    <rPh sb="40" eb="42">
      <t>ヒリツ</t>
    </rPh>
    <rPh sb="43" eb="45">
      <t>ゾウカ</t>
    </rPh>
    <rPh sb="46" eb="48">
      <t>ミコ</t>
    </rPh>
    <rPh sb="51" eb="52">
      <t>オモ</t>
    </rPh>
    <rPh sb="53" eb="55">
      <t>ヨウイン</t>
    </rPh>
    <rPh sb="60" eb="62">
      <t>ヘイセイ</t>
    </rPh>
    <rPh sb="64" eb="66">
      <t>ネンド</t>
    </rPh>
    <rPh sb="68" eb="69">
      <t>ツヅ</t>
    </rPh>
    <rPh sb="70" eb="73">
      <t>シンチョウシャ</t>
    </rPh>
    <rPh sb="74" eb="76">
      <t>ガッコウ</t>
    </rPh>
    <rPh sb="76" eb="77">
      <t>トウ</t>
    </rPh>
    <rPh sb="78" eb="81">
      <t>ダイキボ</t>
    </rPh>
    <rPh sb="81" eb="83">
      <t>ケンセツ</t>
    </rPh>
    <rPh sb="83" eb="85">
      <t>ジギョウ</t>
    </rPh>
    <rPh sb="86" eb="87">
      <t>サイ</t>
    </rPh>
    <rPh sb="89" eb="91">
      <t>ヘイセイ</t>
    </rPh>
    <rPh sb="93" eb="95">
      <t>ネンド</t>
    </rPh>
    <rPh sb="97" eb="99">
      <t>レイワ</t>
    </rPh>
    <rPh sb="99" eb="100">
      <t>ガン</t>
    </rPh>
    <rPh sb="100" eb="102">
      <t>ネンド</t>
    </rPh>
    <rPh sb="106" eb="109">
      <t>チホウサイ</t>
    </rPh>
    <rPh sb="109" eb="112">
      <t>ハッコウガク</t>
    </rPh>
    <rPh sb="113" eb="114">
      <t>ヤク</t>
    </rPh>
    <rPh sb="116" eb="118">
      <t>オクエン</t>
    </rPh>
    <rPh sb="118" eb="120">
      <t>ゾウカ</t>
    </rPh>
    <rPh sb="125" eb="126">
      <t>カンガ</t>
    </rPh>
    <rPh sb="135" eb="138">
      <t>チホウサイ</t>
    </rPh>
    <rPh sb="138" eb="140">
      <t>ショウカン</t>
    </rPh>
    <rPh sb="141" eb="143">
      <t>レイワ</t>
    </rPh>
    <rPh sb="144" eb="146">
      <t>ネンド</t>
    </rPh>
    <rPh sb="148" eb="149">
      <t>ハジ</t>
    </rPh>
    <rPh sb="152" eb="154">
      <t>ジッシツ</t>
    </rPh>
    <rPh sb="154" eb="157">
      <t>コウサイヒ</t>
    </rPh>
    <rPh sb="157" eb="159">
      <t>ヒリツ</t>
    </rPh>
    <rPh sb="160" eb="162">
      <t>ジョウショウ</t>
    </rPh>
    <rPh sb="169" eb="170">
      <t>カンガ</t>
    </rPh>
    <rPh sb="181" eb="183">
      <t>イジョウ</t>
    </rPh>
    <rPh sb="184" eb="187">
      <t>コウサイヒ</t>
    </rPh>
    <rPh sb="188" eb="191">
      <t>テキセイカ</t>
    </rPh>
    <rPh sb="192" eb="193">
      <t>ト</t>
    </rPh>
    <rPh sb="194" eb="195">
      <t>ク</t>
    </rPh>
    <rPh sb="199" eb="201">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</si>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</sst>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E19D-42DB-99B8-22464CB104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27223</c:v>
                </c:pt>
                <c:pt idx="1">
                  <c:v>21579</c:v>
                </c:pt>
                <c:pt idx="2">
                  <c:v>49857</c:v>
                </c:pt>
                <c:pt idx="3">
                  <c:v>68691</c:v>
                </c:pt>
                <c:pt idx="4">
                  <c:v>105908</c:v>
                </c:pt>
              </c:numCache>
            </c:numRef>
          </c:val>
          <c:smooth val="0"/>
          <c:extLst>
            <c:ext xmlns:c16="http://schemas.microsoft.com/office/drawing/2014/chart" uri="{C3380CC4-5D6E-409C-BE32-E72D297353CC}">
              <c16:uniqueId val="{00000001-E19D-42DB-99B8-22464CB104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c:v>
                </c:pt>
                <c:pt idx="1">
                  <c:v>8.1999999999999993</c:v>
                </c:pt>
                <c:pt idx="2">
                  <c:v>6.01</c:v>
                </c:pt>
                <c:pt idx="3">
                  <c:v>7.57</c:v>
                </c:pt>
                <c:pt idx="4">
                  <c:v>7.52</c:v>
                </c:pt>
              </c:numCache>
            </c:numRef>
          </c:val>
          <c:extLst>
            <c:ext xmlns:c16="http://schemas.microsoft.com/office/drawing/2014/chart" uri="{C3380CC4-5D6E-409C-BE32-E72D297353CC}">
              <c16:uniqueId val="{00000000-F9EB-4609-85AE-6BB2120E86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30.52</c:v>
                </c:pt>
                <c:pt idx="1">
                  <c:v>32.32</c:v>
                </c:pt>
                <c:pt idx="2">
                  <c:v>32.58</c:v>
                </c:pt>
                <c:pt idx="3">
                  <c:v>30.65</c:v>
                </c:pt>
                <c:pt idx="4">
                  <c:v>29.47</c:v>
                </c:pt>
              </c:numCache>
            </c:numRef>
          </c:val>
          <c:extLst>
            <c:ext xmlns:c16="http://schemas.microsoft.com/office/drawing/2014/chart" uri="{C3380CC4-5D6E-409C-BE32-E72D297353CC}">
              <c16:uniqueId val="{00000001-F9EB-4609-85AE-6BB2120E866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-4.26</c:v>
                </c:pt>
                <c:pt idx="1">
                  <c:v>-1.64</c:v>
                </c:pt>
                <c:pt idx="2">
                  <c:v>-5.7</c:v>
                </c:pt>
                <c:pt idx="3">
                  <c:v>-3.32</c:v>
                </c:pt>
                <c:pt idx="4">
                  <c:v>-4.76</c:v>
                </c:pt>
              </c:numCache>
            </c:numRef>
          </c:val>
          <c:smooth val="0"/>
          <c:extLst>
            <c:ext xmlns:c16="http://schemas.microsoft.com/office/drawing/2014/chart" uri="{C3380CC4-5D6E-409C-BE32-E72D297353CC}">
              <c16:uniqueId val="{00000002-F9EB-4609-85AE-6BB2120E866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0.05</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0C6-40C4-A69A-C1F3649CEB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C6-40C4-A69A-C1F3649CEBF6}"/>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0C6-40C4-A69A-C1F3649CEBF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0.06</c:v>
                </c:pt>
                <c:pt idx="4">
                  <c:v>#N/A</c:v>
                </c:pt>
                <c:pt idx="5">
                  <c:v>7.0000000000000007E-2</c:v>
                </c:pt>
                <c:pt idx="6">
                  <c:v>#N/A</c:v>
                </c:pt>
                <c:pt idx="7">
                  <c:v>7.0000000000000007E-2</c:v>
                </c:pt>
                <c:pt idx="8">
                  <c:v>#N/A</c:v>
                </c:pt>
                <c:pt idx="9">
                  <c:v>0.09</c:v>
                </c:pt>
              </c:numCache>
            </c:numRef>
          </c:val>
          <c:extLst>
            <c:ext xmlns:c16="http://schemas.microsoft.com/office/drawing/2014/chart" uri="{C3380CC4-5D6E-409C-BE32-E72D297353CC}">
              <c16:uniqueId val="{00000003-30C6-40C4-A69A-C1F3649CEBF6}"/>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0.97</c:v>
                </c:pt>
                <c:pt idx="2">
                  <c:v>#N/A</c:v>
                </c:pt>
                <c:pt idx="3">
                  <c:v>0.98</c:v>
                </c:pt>
                <c:pt idx="4">
                  <c:v>#N/A</c:v>
                </c:pt>
                <c:pt idx="5">
                  <c:v>1.51</c:v>
                </c:pt>
                <c:pt idx="6">
                  <c:v>#N/A</c:v>
                </c:pt>
                <c:pt idx="7">
                  <c:v>0.91</c:v>
                </c:pt>
                <c:pt idx="8">
                  <c:v>#N/A</c:v>
                </c:pt>
                <c:pt idx="9">
                  <c:v>0.6</c:v>
                </c:pt>
              </c:numCache>
            </c:numRef>
          </c:val>
          <c:extLst>
            <c:ext xmlns:c16="http://schemas.microsoft.com/office/drawing/2014/chart" uri="{C3380CC4-5D6E-409C-BE32-E72D297353CC}">
              <c16:uniqueId val="{00000004-30C6-40C4-A69A-C1F3649CEBF6}"/>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0.11</c:v>
                </c:pt>
                <c:pt idx="2">
                  <c:v>#N/A</c:v>
                </c:pt>
                <c:pt idx="3">
                  <c:v>1.44</c:v>
                </c:pt>
                <c:pt idx="4">
                  <c:v>#N/A</c:v>
                </c:pt>
                <c:pt idx="5">
                  <c:v>1.32</c:v>
                </c:pt>
                <c:pt idx="6">
                  <c:v>#N/A</c:v>
                </c:pt>
                <c:pt idx="7">
                  <c:v>1.36</c:v>
                </c:pt>
                <c:pt idx="8">
                  <c:v>#N/A</c:v>
                </c:pt>
                <c:pt idx="9">
                  <c:v>1.25</c:v>
                </c:pt>
              </c:numCache>
            </c:numRef>
          </c:val>
          <c:extLst>
            <c:ext xmlns:c16="http://schemas.microsoft.com/office/drawing/2014/chart" uri="{C3380CC4-5D6E-409C-BE32-E72D297353CC}">
              <c16:uniqueId val="{00000005-30C6-40C4-A69A-C1F3649CEBF6}"/>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0.56000000000000005</c:v>
                </c:pt>
                <c:pt idx="2">
                  <c:v>#N/A</c:v>
                </c:pt>
                <c:pt idx="3">
                  <c:v>1.6</c:v>
                </c:pt>
                <c:pt idx="4">
                  <c:v>#N/A</c:v>
                </c:pt>
                <c:pt idx="5">
                  <c:v>1.71</c:v>
                </c:pt>
                <c:pt idx="6">
                  <c:v>#N/A</c:v>
                </c:pt>
                <c:pt idx="7">
                  <c:v>1.63</c:v>
                </c:pt>
                <c:pt idx="8">
                  <c:v>#N/A</c:v>
                </c:pt>
                <c:pt idx="9">
                  <c:v>1.4</c:v>
                </c:pt>
              </c:numCache>
            </c:numRef>
          </c:val>
          <c:extLst>
            <c:ext xmlns:c16="http://schemas.microsoft.com/office/drawing/2014/chart" uri="{C3380CC4-5D6E-409C-BE32-E72D297353CC}">
              <c16:uniqueId val="{00000006-30C6-40C4-A69A-C1F3649CEBF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10.52</c:v>
                </c:pt>
                <c:pt idx="2">
                  <c:v>#N/A</c:v>
                </c:pt>
                <c:pt idx="3">
                  <c:v>9.9</c:v>
                </c:pt>
                <c:pt idx="4">
                  <c:v>#N/A</c:v>
                </c:pt>
                <c:pt idx="5">
                  <c:v>8.3699999999999992</c:v>
                </c:pt>
                <c:pt idx="6">
                  <c:v>#N/A</c:v>
                </c:pt>
                <c:pt idx="7">
                  <c:v>7.75</c:v>
                </c:pt>
                <c:pt idx="8">
                  <c:v>#N/A</c:v>
                </c:pt>
                <c:pt idx="9">
                  <c:v>7.41</c:v>
                </c:pt>
              </c:numCache>
            </c:numRef>
          </c:val>
          <c:extLst>
            <c:ext xmlns:c16="http://schemas.microsoft.com/office/drawing/2014/chart" uri="{C3380CC4-5D6E-409C-BE32-E72D297353CC}">
              <c16:uniqueId val="{00000007-30C6-40C4-A69A-C1F3649CEBF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c:v>
                </c:pt>
                <c:pt idx="2">
                  <c:v>#N/A</c:v>
                </c:pt>
                <c:pt idx="3">
                  <c:v>8.19</c:v>
                </c:pt>
                <c:pt idx="4">
                  <c:v>#N/A</c:v>
                </c:pt>
                <c:pt idx="5">
                  <c:v>6</c:v>
                </c:pt>
                <c:pt idx="6">
                  <c:v>#N/A</c:v>
                </c:pt>
                <c:pt idx="7">
                  <c:v>7.56</c:v>
                </c:pt>
                <c:pt idx="8">
                  <c:v>#N/A</c:v>
                </c:pt>
                <c:pt idx="9">
                  <c:v>7.52</c:v>
                </c:pt>
              </c:numCache>
            </c:numRef>
          </c:val>
          <c:extLst>
            <c:ext xmlns:c16="http://schemas.microsoft.com/office/drawing/2014/chart" uri="{C3380CC4-5D6E-409C-BE32-E72D297353CC}">
              <c16:uniqueId val="{00000008-30C6-40C4-A69A-C1F3649CEBF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1.67</c:v>
                </c:pt>
                <c:pt idx="2">
                  <c:v>0.2</c:v>
                </c:pt>
                <c:pt idx="3">
                  <c:v>#N/A</c:v>
                </c:pt>
                <c:pt idx="4">
                  <c:v>1.46</c:v>
                </c:pt>
                <c:pt idx="5">
                  <c:v>#N/A</c:v>
                </c:pt>
                <c:pt idx="6">
                  <c:v>0.68</c:v>
                </c:pt>
                <c:pt idx="7">
                  <c:v>#N/A</c:v>
                </c:pt>
                <c:pt idx="8">
                  <c:v>1.06</c:v>
                </c:pt>
                <c:pt idx="9">
                  <c:v>#N/A</c:v>
                </c:pt>
              </c:numCache>
            </c:numRef>
          </c:val>
          <c:extLst>
            <c:ext xmlns:c16="http://schemas.microsoft.com/office/drawing/2014/chart" uri="{C3380CC4-5D6E-409C-BE32-E72D297353CC}">
              <c16:uniqueId val="{00000009-30C6-40C4-A69A-C1F3649CEBF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3619</c:v>
                </c:pt>
                <c:pt idx="5">
                  <c:v>3614</c:v>
                </c:pt>
                <c:pt idx="8">
                  <c:v>3477</c:v>
                </c:pt>
                <c:pt idx="11">
                  <c:v>3370</c:v>
                </c:pt>
                <c:pt idx="14">
                  <c:v>3326</c:v>
                </c:pt>
              </c:numCache>
            </c:numRef>
          </c:val>
          <c:extLst>
            <c:ext xmlns:c16="http://schemas.microsoft.com/office/drawing/2014/chart" uri="{C3380CC4-5D6E-409C-BE32-E72D297353CC}">
              <c16:uniqueId val="{00000000-1317-41AC-95A2-F64ACCDCF3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17-41AC-95A2-F64ACCDCF3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2</c:v>
                </c:pt>
                <c:pt idx="6">
                  <c:v>1</c:v>
                </c:pt>
                <c:pt idx="9">
                  <c:v>0</c:v>
                </c:pt>
                <c:pt idx="12">
                  <c:v>0</c:v>
                </c:pt>
              </c:numCache>
            </c:numRef>
          </c:val>
          <c:extLst>
            <c:ext xmlns:c16="http://schemas.microsoft.com/office/drawing/2014/chart" uri="{C3380CC4-5D6E-409C-BE32-E72D297353CC}">
              <c16:uniqueId val="{00000002-1317-41AC-95A2-F64ACCDCF3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120</c:v>
                </c:pt>
                <c:pt idx="3">
                  <c:v>92</c:v>
                </c:pt>
                <c:pt idx="6">
                  <c:v>100</c:v>
                </c:pt>
                <c:pt idx="9">
                  <c:v>107</c:v>
                </c:pt>
                <c:pt idx="12">
                  <c:v>97</c:v>
                </c:pt>
              </c:numCache>
            </c:numRef>
          </c:val>
          <c:extLst>
            <c:ext xmlns:c16="http://schemas.microsoft.com/office/drawing/2014/chart" uri="{C3380CC4-5D6E-409C-BE32-E72D297353CC}">
              <c16:uniqueId val="{00000003-1317-41AC-95A2-F64ACCDCF3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1705</c:v>
                </c:pt>
                <c:pt idx="3">
                  <c:v>1475</c:v>
                </c:pt>
                <c:pt idx="6">
                  <c:v>1497</c:v>
                </c:pt>
                <c:pt idx="9">
                  <c:v>1587</c:v>
                </c:pt>
                <c:pt idx="12">
                  <c:v>1560</c:v>
                </c:pt>
              </c:numCache>
            </c:numRef>
          </c:val>
          <c:extLst>
            <c:ext xmlns:c16="http://schemas.microsoft.com/office/drawing/2014/chart" uri="{C3380CC4-5D6E-409C-BE32-E72D297353CC}">
              <c16:uniqueId val="{00000004-1317-41AC-95A2-F64ACCDCF3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17-41AC-95A2-F64ACCDCF3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17-41AC-95A2-F64ACCDCF3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3584</c:v>
                </c:pt>
                <c:pt idx="3">
                  <c:v>3487</c:v>
                </c:pt>
                <c:pt idx="6">
                  <c:v>3256</c:v>
                </c:pt>
                <c:pt idx="9">
                  <c:v>3033</c:v>
                </c:pt>
                <c:pt idx="12">
                  <c:v>2826</c:v>
                </c:pt>
              </c:numCache>
            </c:numRef>
          </c:val>
          <c:extLst>
            <c:ext xmlns:c16="http://schemas.microsoft.com/office/drawing/2014/chart" uri="{C3380CC4-5D6E-409C-BE32-E72D297353CC}">
              <c16:uniqueId val="{00000007-1317-41AC-95A2-F64ACCDCF35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1793</c:v>
                </c:pt>
                <c:pt idx="2">
                  <c:v>#N/A</c:v>
                </c:pt>
                <c:pt idx="3">
                  <c:v>#N/A</c:v>
                </c:pt>
                <c:pt idx="4">
                  <c:v>1442</c:v>
                </c:pt>
                <c:pt idx="5">
                  <c:v>#N/A</c:v>
                </c:pt>
                <c:pt idx="6">
                  <c:v>#N/A</c:v>
                </c:pt>
                <c:pt idx="7">
                  <c:v>1377</c:v>
                </c:pt>
                <c:pt idx="8">
                  <c:v>#N/A</c:v>
                </c:pt>
                <c:pt idx="9">
                  <c:v>#N/A</c:v>
                </c:pt>
                <c:pt idx="10">
                  <c:v>1357</c:v>
                </c:pt>
                <c:pt idx="11">
                  <c:v>#N/A</c:v>
                </c:pt>
                <c:pt idx="12">
                  <c:v>#N/A</c:v>
                </c:pt>
                <c:pt idx="13">
                  <c:v>1157</c:v>
                </c:pt>
                <c:pt idx="14">
                  <c:v>#N/A</c:v>
                </c:pt>
              </c:numCache>
            </c:numRef>
          </c:val>
          <c:smooth val="0"/>
          <c:extLst>
            <c:ext xmlns:c16="http://schemas.microsoft.com/office/drawing/2014/chart" uri="{C3380CC4-5D6E-409C-BE32-E72D297353CC}">
              <c16:uniqueId val="{00000008-1317-41AC-95A2-F64ACCDCF35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36393</c:v>
                </c:pt>
                <c:pt idx="5">
                  <c:v>34897</c:v>
                </c:pt>
                <c:pt idx="8">
                  <c:v>33952</c:v>
                </c:pt>
                <c:pt idx="11">
                  <c:v>33610</c:v>
                </c:pt>
                <c:pt idx="14">
                  <c:v>35046</c:v>
                </c:pt>
              </c:numCache>
            </c:numRef>
          </c:val>
          <c:extLst>
            <c:ext xmlns:c16="http://schemas.microsoft.com/office/drawing/2014/chart" uri="{C3380CC4-5D6E-409C-BE32-E72D297353CC}">
              <c16:uniqueId val="{00000000-5ECB-4073-8212-64212D1443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2871</c:v>
                </c:pt>
                <c:pt idx="5">
                  <c:v>2047</c:v>
                </c:pt>
                <c:pt idx="8">
                  <c:v>1919</c:v>
                </c:pt>
                <c:pt idx="11">
                  <c:v>2229</c:v>
                </c:pt>
                <c:pt idx="14">
                  <c:v>2207</c:v>
                </c:pt>
              </c:numCache>
            </c:numRef>
          </c:val>
          <c:extLst>
            <c:ext xmlns:c16="http://schemas.microsoft.com/office/drawing/2014/chart" uri="{C3380CC4-5D6E-409C-BE32-E72D297353CC}">
              <c16:uniqueId val="{00000001-5ECB-4073-8212-64212D1443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12525</c:v>
                </c:pt>
                <c:pt idx="5">
                  <c:v>13602</c:v>
                </c:pt>
                <c:pt idx="8">
                  <c:v>15326</c:v>
                </c:pt>
                <c:pt idx="11">
                  <c:v>16191</c:v>
                </c:pt>
                <c:pt idx="14">
                  <c:v>16363</c:v>
                </c:pt>
              </c:numCache>
            </c:numRef>
          </c:val>
          <c:extLst>
            <c:ext xmlns:c16="http://schemas.microsoft.com/office/drawing/2014/chart" uri="{C3380CC4-5D6E-409C-BE32-E72D297353CC}">
              <c16:uniqueId val="{00000002-5ECB-4073-8212-64212D1443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CB-4073-8212-64212D1443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CB-4073-8212-64212D1443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CB-4073-8212-64212D1443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3434</c:v>
                </c:pt>
                <c:pt idx="3">
                  <c:v>3219</c:v>
                </c:pt>
                <c:pt idx="6">
                  <c:v>2972</c:v>
                </c:pt>
                <c:pt idx="9">
                  <c:v>2594</c:v>
                </c:pt>
                <c:pt idx="12">
                  <c:v>2310</c:v>
                </c:pt>
              </c:numCache>
            </c:numRef>
          </c:val>
          <c:extLst>
            <c:ext xmlns:c16="http://schemas.microsoft.com/office/drawing/2014/chart" uri="{C3380CC4-5D6E-409C-BE32-E72D297353CC}">
              <c16:uniqueId val="{00000006-5ECB-4073-8212-64212D1443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715</c:v>
                </c:pt>
                <c:pt idx="3">
                  <c:v>682</c:v>
                </c:pt>
                <c:pt idx="6">
                  <c:v>680</c:v>
                </c:pt>
                <c:pt idx="9">
                  <c:v>749</c:v>
                </c:pt>
                <c:pt idx="12">
                  <c:v>730</c:v>
                </c:pt>
              </c:numCache>
            </c:numRef>
          </c:val>
          <c:extLst>
            <c:ext xmlns:c16="http://schemas.microsoft.com/office/drawing/2014/chart" uri="{C3380CC4-5D6E-409C-BE32-E72D297353CC}">
              <c16:uniqueId val="{00000007-5ECB-4073-8212-64212D1443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20935</c:v>
                </c:pt>
                <c:pt idx="3">
                  <c:v>19511</c:v>
                </c:pt>
                <c:pt idx="6">
                  <c:v>19065</c:v>
                </c:pt>
                <c:pt idx="9">
                  <c:v>17920</c:v>
                </c:pt>
                <c:pt idx="12">
                  <c:v>17570</c:v>
                </c:pt>
              </c:numCache>
            </c:numRef>
          </c:val>
          <c:extLst>
            <c:ext xmlns:c16="http://schemas.microsoft.com/office/drawing/2014/chart" uri="{C3380CC4-5D6E-409C-BE32-E72D297353CC}">
              <c16:uniqueId val="{00000008-5ECB-4073-8212-64212D1443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5ECB-4073-8212-64212D1443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29943</c:v>
                </c:pt>
                <c:pt idx="3">
                  <c:v>27943</c:v>
                </c:pt>
                <c:pt idx="6">
                  <c:v>27840</c:v>
                </c:pt>
                <c:pt idx="9">
                  <c:v>28626</c:v>
                </c:pt>
                <c:pt idx="12">
                  <c:v>31154</c:v>
                </c:pt>
              </c:numCache>
            </c:numRef>
          </c:val>
          <c:extLst>
            <c:ext xmlns:c16="http://schemas.microsoft.com/office/drawing/2014/chart" uri="{C3380CC4-5D6E-409C-BE32-E72D297353CC}">
              <c16:uniqueId val="{0000000A-5ECB-4073-8212-64212D1443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3241</c:v>
                </c:pt>
                <c:pt idx="2">
                  <c:v>#N/A</c:v>
                </c:pt>
                <c:pt idx="3">
                  <c:v>#N/A</c:v>
                </c:pt>
                <c:pt idx="4">
                  <c:v>810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ECB-4073-8212-64212D1443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5894</c:v>
                </c:pt>
                <c:pt idx="1">
                  <c:v>5520</c:v>
                </c:pt>
                <c:pt idx="2">
                  <c:v>5281</c:v>
                </c:pt>
              </c:numCache>
            </c:numRef>
          </c:val>
          <c:extLst>
            <c:ext xmlns:c16="http://schemas.microsoft.com/office/drawing/2014/chart" uri="{C3380CC4-5D6E-409C-BE32-E72D297353CC}">
              <c16:uniqueId val="{00000000-AAE9-4FEC-86A4-5EFD68E38F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3417</c:v>
                </c:pt>
                <c:pt idx="1">
                  <c:v>3419</c:v>
                </c:pt>
                <c:pt idx="2">
                  <c:v>3408</c:v>
                </c:pt>
              </c:numCache>
            </c:numRef>
          </c:val>
          <c:extLst>
            <c:ext xmlns:c16="http://schemas.microsoft.com/office/drawing/2014/chart" uri="{C3380CC4-5D6E-409C-BE32-E72D297353CC}">
              <c16:uniqueId val="{00000001-AAE9-4FEC-86A4-5EFD68E38F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6684</c:v>
                </c:pt>
                <c:pt idx="1">
                  <c:v>7746</c:v>
                </c:pt>
                <c:pt idx="2">
                  <c:v>8123</c:v>
                </c:pt>
              </c:numCache>
            </c:numRef>
          </c:val>
          <c:extLst>
            <c:ext xmlns:c16="http://schemas.microsoft.com/office/drawing/2014/chart" uri="{C3380CC4-5D6E-409C-BE32-E72D297353CC}">
              <c16:uniqueId val="{00000002-AAE9-4FEC-86A4-5EFD68E38FC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{51D037F2-03EA-4744-9449-AA56B316679A}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770-40AC-A150-5536807DF8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{0A64ED8A-F183-4723-9F66-730E332A3392}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70-40AC-A150-5536807DF8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{BC706087-BD11-4712-AA18-8C2A5D60480E}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70-40AC-A150-5536807DF8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{7F6A492D-3BE5-4013-941E-3E8DCEE8B303}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70-40AC-A150-5536807DF8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{BDC76A98-E237-49A8-9FCA-0A2982183EEC}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70-40AC-A150-5536807DF84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{F72A6E87-04E5-498C-A224-2E14DF09A1D1}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770-40AC-A150-5536807DF84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{9C52EAF1-519A-432E-B5FB-2B5EF3C8F81A}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770-40AC-A150-5536807DF84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{40752D0B-FFA6-4107-9447-AC0400A3E947}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770-40AC-A150-5536807DF84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{74592A7B-165A-4FB4-B596-28554EF78025}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770-40AC-A150-5536807DF8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51.8</c:v>
                </c:pt>
                <c:pt idx="8">
                  <c:v>54.2</c:v>
                </c:pt>
                <c:pt idx="16">
                  <c:v>55.7</c:v>
                </c:pt>
                <c:pt idx="24">
                  <c:v>65.3</c:v>
                </c:pt>
                <c:pt idx="32">
                  <c:v>61.1</c:v>
                </c:pt>
              </c:numCache>
            </c:numRef>
          </c:xVal>
          <c:yVal>
            <c:numRef>
              <c:f>公会計指標分析・財政指標組合せ分析表!$BP$51:$DC$51</c:f>
              <c:numCache>
                <c:formatCode>#,##0.0;"▲ "#,##0.0</c:formatCode>
                <c:ptCount val="40"/>
                <c:pt idx="0">
                  <c:v>21.5</c:v>
                </c:pt>
                <c:pt idx="8">
                  <c:v>5.4</c:v>
                </c:pt>
              </c:numCache>
            </c:numRef>
          </c:yVal>
          <c:smooth val="0"/>
          <c:extLst>
            <c:ext xmlns:c16="http://schemas.microsoft.com/office/drawing/2014/chart" uri="{C3380CC4-5D6E-409C-BE32-E72D297353CC}">
              <c16:uniqueId val="{00000009-E770-40AC-A150-5536807DF84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{D1BFB85C-D98A-4CA3-B9C5-414FBB70541C}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770-40AC-A150-5536807DF84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{03284AFB-B841-4C30-8BE2-2E5CED77F0EF}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70-40AC-A150-5536807DF8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{D4D86F73-58DE-4CED-9202-2D1D5F3DFE6E}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70-40AC-A150-5536807DF8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{4862BCB7-A7D1-4C76-A8EA-E9FB197EEF82}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70-40AC-A150-5536807DF8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{BB8E623D-0D59-4E41-A610-6044CF0A48B3}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70-40AC-A150-5536807DF84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{ED2EF9E0-3F2D-4C47-A757-A3BC70F0B53F}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770-40AC-A150-5536807DF84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{6CA6EDAE-4CB3-4BDD-8797-9AC9E512F4D0}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770-40AC-A150-5536807DF84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{9BD3E0B6-5199-4768-B5CE-1D2C8FA928D9}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770-40AC-A150-5536807DF84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{ABE3C5AF-3AD9-4EA4-A530-5B5A69AFE1ED}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770-40AC-A150-5536807DF8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E770-40AC-A150-5536807DF841}"/>
            </c:ext>
          </c:extLst>
        </c:ser>
        <c:dLbls>
          <c:showLegendKey val="0"/>
          <c:showVal val="1"/>
          <c:showCatName val="0"/>
          <c:showSerName val="0"/>
          <c:showPercent val="0"/>
          <c:showBubbleSize val="0"/>
        </c:dLbls>
        <c:axId val="46179840"/>
        <c:axId val="46181760"/>
      </c:scatterChart>
      <c:valAx>
        <c:axId val="46179840"/>
        <c:scaling>
          <c:orientation val="minMax"/>
          <c:max val="61.5"/>
          <c:min val="51.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{C7F9E788-21B9-4C05-BBFE-E5B9638D809A}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B97-4AD2-9A9A-EBD9DC3578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{A3E0B4D8-E81D-4FF5-B59F-E84960056331}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97-4AD2-9A9A-EBD9DC3578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{31E93116-F068-40DA-A0B7-BAAB64A074D1}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97-4AD2-9A9A-EBD9DC3578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{EA159BD3-180F-46FA-A428-CDB59E1338D9}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97-4AD2-9A9A-EBD9DC3578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{886BD961-C807-494E-8472-CE384F31FF1A}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97-4AD2-9A9A-EBD9DC3578E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{F68A46BF-D3BB-4ABA-A9E9-DEC586ECEB86}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B97-4AD2-9A9A-EBD9DC3578E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{0B14A4A9-9A7D-4699-A514-04FD297CF257}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B97-4AD2-9A9A-EBD9DC3578E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{61ABA31E-19BE-458D-BFD9-F7899A03D66E}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B97-4AD2-9A9A-EBD9DC3578E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{30947851-2C57-4513-80E5-9638FF6B68C9}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B97-4AD2-9A9A-EBD9DC3578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11.1</c:v>
                </c:pt>
                <c:pt idx="16">
                  <c:v>10.199999999999999</c:v>
                </c:pt>
                <c:pt idx="24">
                  <c:v>9.3000000000000007</c:v>
                </c:pt>
                <c:pt idx="32">
                  <c:v>8.6999999999999993</c:v>
                </c:pt>
              </c:numCache>
            </c:numRef>
          </c:xVal>
          <c:yVal>
            <c:numRef>
              <c:f>公会計指標分析・財政指標組合せ分析表!$BP$73:$DC$73</c:f>
              <c:numCache>
                <c:formatCode>#,##0.0;"▲ "#,##0.0</c:formatCode>
                <c:ptCount val="40"/>
                <c:pt idx="0">
                  <c:v>21.5</c:v>
                </c:pt>
                <c:pt idx="8">
                  <c:v>5.4</c:v>
                </c:pt>
              </c:numCache>
            </c:numRef>
          </c:yVal>
          <c:smooth val="0"/>
          <c:extLst>
            <c:ext xmlns:c16="http://schemas.microsoft.com/office/drawing/2014/chart" uri="{C3380CC4-5D6E-409C-BE32-E72D297353CC}">
              <c16:uniqueId val="{00000009-CB97-4AD2-9A9A-EBD9DC3578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{E1FF0C29-DDA0-439C-B700-06F212F1E990}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B97-4AD2-9A9A-EBD9DC3578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{13E16728-8320-4CC2-AC64-F158B6200A9D}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97-4AD2-9A9A-EBD9DC3578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{FA2FC8E8-BA35-4A75-B456-C672942CD94D}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97-4AD2-9A9A-EBD9DC3578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{54D241F0-7073-456B-9048-7B3C2DCB14B3}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97-4AD2-9A9A-EBD9DC3578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{28D30787-EF4F-4D79-924D-CF52A653771B}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97-4AD2-9A9A-EBD9DC3578E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{342AE6E6-F3C9-49B5-965B-07A82E13D4FA}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B97-4AD2-9A9A-EBD9DC3578E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{478F626F-8EE4-474D-BFC6-7AAA4FFFA2B5}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B97-4AD2-9A9A-EBD9DC3578E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{A8DAF771-B958-40EA-B103-C9E1F9FB6415}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B97-4AD2-9A9A-EBD9DC3578E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{FFD828E3-641B-4240-B824-D3BF4554AF56}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B97-4AD2-9A9A-EBD9DC3578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CB97-4AD2-9A9A-EBD9DC3578E0}"/>
            </c:ext>
          </c:extLst>
        </c:ser>
        <c:dLbls>
          <c:showLegendKey val="0"/>
          <c:showVal val="1"/>
          <c:showCatName val="0"/>
          <c:showSerName val="0"/>
          <c:showPercent val="0"/>
          <c:showBubbleSize val="0"/>
        </c:dLbls>
        <c:axId val="84219776"/>
        <c:axId val="84234240"/>
      </c:scatterChart>
      <c:valAx>
        <c:axId val="84219776"/>
        <c:scaling>
          <c:orientation val="minMax"/>
          <c:max val="12.4"/>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元利償還金等については前年度と比較して２億円減少している。主な要因は、過去の借入が償還終了したことや地方債発行額の抑制による元利償還金の減が挙げられる。</a:t>
          </a:r>
        </a:p>
        <a:p>
          <a:r>
            <a:rPr kumimoji="1" lang="ja-JP" altLang="en-US" sz="1400">
              <a:latin typeface="ＭＳ ゴシック" pitchFamily="49" charset="-128"/>
              <a:ea typeface="ＭＳ ゴシック" pitchFamily="49" charset="-128"/>
            </a:rPr>
            <a:t>今後は平成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順次実施している大規模建設事業に係る地方債の借入及び償還により、元利償還金の増加が見込まれるため、今後も交付税措置のある有利な地方債の活用に努めるとともに、地方債充当事業の精査を徹底し、実質公債費比率の上昇を抑制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将来負担額は、前年度に比べて</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千万円増加している。その主な要因は、地方債の借入が増加したためである。</a:t>
          </a:r>
        </a:p>
        <a:p>
          <a:r>
            <a:rPr kumimoji="1" lang="ja-JP" altLang="en-US" sz="1400">
              <a:latin typeface="ＭＳ ゴシック" pitchFamily="49" charset="-128"/>
              <a:ea typeface="ＭＳ ゴシック" pitchFamily="49" charset="-128"/>
            </a:rPr>
            <a:t>また、充当可能財源は、充当可能特定歳入が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千万円の減となったが、充当可能基金が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千万円の増、基準財政需要額算入見込額が</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千万円の増となり、</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千万円の増となっている。</a:t>
          </a:r>
        </a:p>
        <a:p>
          <a:r>
            <a:rPr kumimoji="1" lang="ja-JP" altLang="en-US" sz="1400">
              <a:latin typeface="ＭＳ ゴシック" pitchFamily="49" charset="-128"/>
              <a:ea typeface="ＭＳ ゴシック" pitchFamily="49" charset="-128"/>
            </a:rPr>
            <a:t>将来負担比率の分子は、今後、大規模建設事業に伴う多額の地方債の借入が予定されているため地方債残高が増加する見込みである。今後も引き続き交付税措置のある有利な地方債を活用し、将来負担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青森県十和田市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その主な要因は、行財政改革、経費節減等により捻出したもの及び歳出決算の不用額について積立したことによる。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人口減少等に伴う市税等の減収や地方交付税の減額が見込まれる一方、社会保障関連経費の増、公共施設の老朽化対策等の大規模建設等事業の実施、災害への備えに対する財源の留保等が必要なことから、効率的かつ効果的な基金を活用するとともに財源の確保に努め、将来にわたって財政の健全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特定目的基金は、令和元年度末時点で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の基金を設置しており、それぞれの目的に即し、積み立てや取り崩しを行い、確実かつ効率的な運用を図っている。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公共施設等の整備に要する経費の財源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豊かで住みよい活力のある地域づくりを図るための事業に要する経費の財源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　　市民の連帯の強化及び地域振興を図るための事業に要する経費の財源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特定目的基金全体では、前年度に比べて約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その主な要因は、行財政改革、経費節減等により捻出したもの及び歳出決算の不用額について積立したことによる。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や統廃合等の大規模建設等事業の財源、豊かで住みよい活力のある地域づくりを進めるための事業に要する経費の財源をはじめ、特定目的基金のそれぞれの目的に即し、効果的かつ効率的な活用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企業立地雇用奨励金分として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億円を基金残高に留保する。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・景気の動向による市税等の変動</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・地方交付税額の減少や公共施設等の老朽化対策等に係る経費の増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これまでの行財政改革等により、令和元年度残高は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万円となっているが、公共施設等総合管理計画第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期実施計画が終了する令和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年度に向けて減少する見込みとなっている。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その主な要因は、償還のため取り崩したことによる。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公共施設等の老朽化対策に係る大規模建設等事業により、令和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年度に償還のピークが見込まれるため、当該償還財源として当該基金を活用する。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61,067
60,728
725.65
35,280,150
33,756,016
1,348,452
17,921,736
31,153,857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年度に策定した公共施設等総合管理計画において、令和</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年度の計画期間までに、建築物系公共施設の延べ床面積を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％削減するという目標を掲げ、老朽化した施設の集約化・除却を進めている。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有形固定資産減価償却率については、昨年度より低下し、全国及び県平均を下回った。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引き続き、計画に基づいた長寿命化改修や集約化を図り、施設の維持管理を適切に進めていく。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5700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117838</xdr:rowOff>
    </xdr:from>
    <xdr:to>
      <xdr:col>23</xdr:col>
      <xdr:colOff>136525</xdr:colOff>
      <xdr:row>30</xdr:row>
      <xdr:rowOff>47988</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96265</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5839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75928</xdr:rowOff>
    </xdr:from>
    <xdr:to>
      <xdr:col>19</xdr:col>
      <xdr:colOff>187325</xdr:colOff>
      <xdr:row>31</xdr:row>
      <xdr:rowOff>6078</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168638</xdr:rowOff>
    </xdr:from>
    <xdr:to>
      <xdr:col>23</xdr:col>
      <xdr:colOff>85725</xdr:colOff>
      <xdr:row>30</xdr:row>
      <xdr:rowOff>126728</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4051300" y="5912213"/>
          <a:ext cx="711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122736</xdr:rowOff>
    </xdr:from>
    <xdr:to>
      <xdr:col>15</xdr:col>
      <xdr:colOff>187325</xdr:colOff>
      <xdr:row>29</xdr:row>
      <xdr:rowOff>52886</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56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2086</xdr:rowOff>
    </xdr:from>
    <xdr:to>
      <xdr:col>19</xdr:col>
      <xdr:colOff>136525</xdr:colOff>
      <xdr:row>30</xdr:row>
      <xdr:rowOff>126728</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3289300" y="5745661"/>
          <a:ext cx="762000" cy="29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76472</xdr:rowOff>
    </xdr:from>
    <xdr:to>
      <xdr:col>11</xdr:col>
      <xdr:colOff>187325</xdr:colOff>
      <xdr:row>29</xdr:row>
      <xdr:rowOff>6622</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476500" y="56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127272</xdr:rowOff>
    </xdr:from>
    <xdr:to>
      <xdr:col>15</xdr:col>
      <xdr:colOff>136525</xdr:colOff>
      <xdr:row>29</xdr:row>
      <xdr:rowOff>2086</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527300" y="5699397"/>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2449</xdr:rowOff>
    </xdr:from>
    <xdr:to>
      <xdr:col>7</xdr:col>
      <xdr:colOff>187325</xdr:colOff>
      <xdr:row>28</xdr:row>
      <xdr:rowOff>104049</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714500" y="557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53249</xdr:rowOff>
    </xdr:from>
    <xdr:to>
      <xdr:col>11</xdr:col>
      <xdr:colOff>136525</xdr:colOff>
      <xdr:row>28</xdr:row>
      <xdr:rowOff>127272</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765300" y="5625374"/>
          <a:ext cx="762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8360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3086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324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34760</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562744" y="577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168655</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836044" y="6083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69413</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3086744"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23149</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324744" y="542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120576</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562744" y="5349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債務償還可能年数は類似団体を下回っているが、債務償還比率は昨年度より</a:t>
          </a:r>
          <a:r>
            <a:rPr kumimoji="1" lang="en-US" altLang="ja-JP" sz="1100">
              <a:latin typeface="ＭＳ Ｐゴシック" panose="020B0600070205080204" pitchFamily="50" charset="-128"/>
              <a:ea typeface="ＭＳ Ｐゴシック" panose="020B0600070205080204" pitchFamily="50" charset="-128"/>
            </a:rPr>
            <a:t>39.2</a:t>
          </a:r>
          <a:r>
            <a:rPr kumimoji="1" lang="ja-JP" altLang="en-US" sz="1100">
              <a:latin typeface="ＭＳ Ｐゴシック" panose="020B0600070205080204" pitchFamily="50" charset="-128"/>
              <a:ea typeface="ＭＳ Ｐゴシック" panose="020B0600070205080204" pitchFamily="50" charset="-128"/>
            </a:rPr>
            <a:t>％増加している。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年度から令和元年度にかけて、基金残高が</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億円増加しているものの、大規模建設が続き、地方債残高も約</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億円増加したことが考えられる。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今後も将来に多額の負担を残すことのないよう適正な基金管理と健全な財政運営に努める。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D00-00008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6" name="債務償還比率最小値テキスト">
          <a:extLst>
            <a:ext uri="{FF2B5EF4-FFF2-40B4-BE49-F238E27FC236}">
              <a16:creationId xmlns:a16="http://schemas.microsoft.com/office/drawing/2014/main" id="{00000000-0008-0000-0D00-000088000000}"/>
            </a:ext>
          </a:extLst>
        </xdr:cNvPr>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00000000-0008-0000-0D00-00008A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40" name="債務償還比率平均値テキスト">
          <a:extLst>
            <a:ext uri="{FF2B5EF4-FFF2-40B4-BE49-F238E27FC236}">
              <a16:creationId xmlns:a16="http://schemas.microsoft.com/office/drawing/2014/main" id="{00000000-0008-0000-0D00-00008C000000}"/>
            </a:ext>
          </a:extLst>
        </xdr:cNvPr>
        <xdr:cNvSpPr txBox="1"/>
      </xdr:nvSpPr>
      <xdr:spPr>
        <a:xfrm>
          <a:off x="14846300" y="6010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158602</xdr:rowOff>
    </xdr:from>
    <xdr:to>
      <xdr:col>76</xdr:col>
      <xdr:colOff>73025</xdr:colOff>
      <xdr:row>30</xdr:row>
      <xdr:rowOff>88752</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744700" y="590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10029</xdr:rowOff>
    </xdr:from>
    <xdr:ext cx="469744" cy="259045"/>
    <xdr:sp macro="" textlink="">
      <xdr:nvSpPr>
        <xdr:cNvPr id="152" name="債務償還比率該当値テキスト">
          <a:extLst>
            <a:ext uri="{FF2B5EF4-FFF2-40B4-BE49-F238E27FC236}">
              <a16:creationId xmlns:a16="http://schemas.microsoft.com/office/drawing/2014/main" id="{00000000-0008-0000-0D00-000098000000}"/>
            </a:ext>
          </a:extLst>
        </xdr:cNvPr>
        <xdr:cNvSpPr txBox="1"/>
      </xdr:nvSpPr>
      <xdr:spPr>
        <a:xfrm>
          <a:off x="14846300" y="575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111583</xdr:rowOff>
    </xdr:from>
    <xdr:to>
      <xdr:col>72</xdr:col>
      <xdr:colOff>123825</xdr:colOff>
      <xdr:row>30</xdr:row>
      <xdr:rowOff>41733</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033500" y="585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162383</xdr:rowOff>
    </xdr:from>
    <xdr:to>
      <xdr:col>76</xdr:col>
      <xdr:colOff>22225</xdr:colOff>
      <xdr:row>30</xdr:row>
      <xdr:rowOff>37952</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4084300" y="5905958"/>
          <a:ext cx="711200" cy="4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141930</xdr:rowOff>
    </xdr:from>
    <xdr:to>
      <xdr:col>68</xdr:col>
      <xdr:colOff>123825</xdr:colOff>
      <xdr:row>30</xdr:row>
      <xdr:rowOff>72080</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3271500" y="588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162383</xdr:rowOff>
    </xdr:from>
    <xdr:to>
      <xdr:col>72</xdr:col>
      <xdr:colOff>73025</xdr:colOff>
      <xdr:row>30</xdr:row>
      <xdr:rowOff>21280</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3322300" y="5905958"/>
          <a:ext cx="7620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166518</xdr:rowOff>
    </xdr:from>
    <xdr:to>
      <xdr:col>64</xdr:col>
      <xdr:colOff>123825</xdr:colOff>
      <xdr:row>30</xdr:row>
      <xdr:rowOff>96668</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2509500" y="591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21280</xdr:rowOff>
    </xdr:from>
    <xdr:to>
      <xdr:col>68</xdr:col>
      <xdr:colOff>73025</xdr:colOff>
      <xdr:row>30</xdr:row>
      <xdr:rowOff>45868</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2560300" y="5936305"/>
          <a:ext cx="762000" cy="2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50003</xdr:rowOff>
    </xdr:from>
    <xdr:to>
      <xdr:col>60</xdr:col>
      <xdr:colOff>123825</xdr:colOff>
      <xdr:row>30</xdr:row>
      <xdr:rowOff>151603</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1747500" y="596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45868</xdr:rowOff>
    </xdr:from>
    <xdr:to>
      <xdr:col>64</xdr:col>
      <xdr:colOff>73025</xdr:colOff>
      <xdr:row>30</xdr:row>
      <xdr:rowOff>100803</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1798300" y="5960893"/>
          <a:ext cx="762000" cy="5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61" name="n_1aveValue債務償還比率">
          <a:extLst>
            <a:ext uri="{FF2B5EF4-FFF2-40B4-BE49-F238E27FC236}">
              <a16:creationId xmlns:a16="http://schemas.microsoft.com/office/drawing/2014/main" id="{00000000-0008-0000-0D00-0000A1000000}"/>
            </a:ext>
          </a:extLst>
        </xdr:cNvPr>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62" name="n_2aveValue債務償還比率">
          <a:extLst>
            <a:ext uri="{FF2B5EF4-FFF2-40B4-BE49-F238E27FC236}">
              <a16:creationId xmlns:a16="http://schemas.microsoft.com/office/drawing/2014/main" id="{00000000-0008-0000-0D00-0000A2000000}"/>
            </a:ext>
          </a:extLst>
        </xdr:cNvPr>
        <xdr:cNvSpPr txBox="1"/>
      </xdr:nvSpPr>
      <xdr:spPr>
        <a:xfrm>
          <a:off x="13087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63" name="n_3aveValue債務償還比率">
          <a:extLst>
            <a:ext uri="{FF2B5EF4-FFF2-40B4-BE49-F238E27FC236}">
              <a16:creationId xmlns:a16="http://schemas.microsoft.com/office/drawing/2014/main" id="{00000000-0008-0000-0D00-0000A3000000}"/>
            </a:ext>
          </a:extLst>
        </xdr:cNvPr>
        <xdr:cNvSpPr txBox="1"/>
      </xdr:nvSpPr>
      <xdr:spPr>
        <a:xfrm>
          <a:off x="12325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64" name="n_4aveValue債務償還比率">
          <a:extLst>
            <a:ext uri="{FF2B5EF4-FFF2-40B4-BE49-F238E27FC236}">
              <a16:creationId xmlns:a16="http://schemas.microsoft.com/office/drawing/2014/main" id="{00000000-0008-0000-0D00-0000A4000000}"/>
            </a:ext>
          </a:extLst>
        </xdr:cNvPr>
        <xdr:cNvSpPr txBox="1"/>
      </xdr:nvSpPr>
      <xdr:spPr>
        <a:xfrm>
          <a:off x="11563427" y="6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58260</xdr:rowOff>
    </xdr:from>
    <xdr:ext cx="469744" cy="259045"/>
    <xdr:sp macro="" textlink="">
      <xdr:nvSpPr>
        <xdr:cNvPr id="165" name="n_1mainValue債務償還比率">
          <a:extLst>
            <a:ext uri="{FF2B5EF4-FFF2-40B4-BE49-F238E27FC236}">
              <a16:creationId xmlns:a16="http://schemas.microsoft.com/office/drawing/2014/main" id="{00000000-0008-0000-0D00-0000A5000000}"/>
            </a:ext>
          </a:extLst>
        </xdr:cNvPr>
        <xdr:cNvSpPr txBox="1"/>
      </xdr:nvSpPr>
      <xdr:spPr>
        <a:xfrm>
          <a:off x="13836727" y="5630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88607</xdr:rowOff>
    </xdr:from>
    <xdr:ext cx="469744" cy="259045"/>
    <xdr:sp macro="" textlink="">
      <xdr:nvSpPr>
        <xdr:cNvPr id="166" name="n_2mainValue債務償還比率">
          <a:extLst>
            <a:ext uri="{FF2B5EF4-FFF2-40B4-BE49-F238E27FC236}">
              <a16:creationId xmlns:a16="http://schemas.microsoft.com/office/drawing/2014/main" id="{00000000-0008-0000-0D00-0000A6000000}"/>
            </a:ext>
          </a:extLst>
        </xdr:cNvPr>
        <xdr:cNvSpPr txBox="1"/>
      </xdr:nvSpPr>
      <xdr:spPr>
        <a:xfrm>
          <a:off x="13087427" y="566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113195</xdr:rowOff>
    </xdr:from>
    <xdr:ext cx="469744" cy="259045"/>
    <xdr:sp macro="" textlink="">
      <xdr:nvSpPr>
        <xdr:cNvPr id="167" name="n_3mainValue債務償還比率">
          <a:extLst>
            <a:ext uri="{FF2B5EF4-FFF2-40B4-BE49-F238E27FC236}">
              <a16:creationId xmlns:a16="http://schemas.microsoft.com/office/drawing/2014/main" id="{00000000-0008-0000-0D00-0000A7000000}"/>
            </a:ext>
          </a:extLst>
        </xdr:cNvPr>
        <xdr:cNvSpPr txBox="1"/>
      </xdr:nvSpPr>
      <xdr:spPr>
        <a:xfrm>
          <a:off x="12325427" y="568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168130</xdr:rowOff>
    </xdr:from>
    <xdr:ext cx="469744" cy="259045"/>
    <xdr:sp macro="" textlink="">
      <xdr:nvSpPr>
        <xdr:cNvPr id="168" name="n_4mainValue債務償還比率">
          <a:extLst>
            <a:ext uri="{FF2B5EF4-FFF2-40B4-BE49-F238E27FC236}">
              <a16:creationId xmlns:a16="http://schemas.microsoft.com/office/drawing/2014/main" id="{00000000-0008-0000-0D00-0000A8000000}"/>
            </a:ext>
          </a:extLst>
        </xdr:cNvPr>
        <xdr:cNvSpPr txBox="1"/>
      </xdr:nvSpPr>
      <xdr:spPr>
        <a:xfrm>
          <a:off x="11563427" y="57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D00-0000A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D00-0000A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61,067
60,728
725.65
35,280,150
33,756,016
1,348,452
17,921,736
31,153,857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18542</xdr:rowOff>
    </xdr:from>
    <xdr:to>
      <xdr:col>24</xdr:col>
      <xdr:colOff>114300</xdr:colOff>
      <xdr:row>39</xdr:row>
      <xdr:rowOff>120142</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41419</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55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34544</xdr:rowOff>
    </xdr:from>
    <xdr:to>
      <xdr:col>20</xdr:col>
      <xdr:colOff>38100</xdr:colOff>
      <xdr:row>39</xdr:row>
      <xdr:rowOff>136144</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69342</xdr:rowOff>
    </xdr:from>
    <xdr:to>
      <xdr:col>24</xdr:col>
      <xdr:colOff>63500</xdr:colOff>
      <xdr:row>39</xdr:row>
      <xdr:rowOff>85344</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75589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107696</xdr:rowOff>
    </xdr:from>
    <xdr:to>
      <xdr:col>15</xdr:col>
      <xdr:colOff>101600</xdr:colOff>
      <xdr:row>39</xdr:row>
      <xdr:rowOff>37846</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158496</xdr:rowOff>
    </xdr:from>
    <xdr:to>
      <xdr:col>19</xdr:col>
      <xdr:colOff>177800</xdr:colOff>
      <xdr:row>39</xdr:row>
      <xdr:rowOff>85344</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67359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57404</xdr:rowOff>
    </xdr:from>
    <xdr:to>
      <xdr:col>10</xdr:col>
      <xdr:colOff>165100</xdr:colOff>
      <xdr:row>38</xdr:row>
      <xdr:rowOff>159004</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108204</xdr:rowOff>
    </xdr:from>
    <xdr:to>
      <xdr:col>15</xdr:col>
      <xdr:colOff>50800</xdr:colOff>
      <xdr:row>38</xdr:row>
      <xdr:rowOff>158496</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6233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20828</xdr:rowOff>
    </xdr:from>
    <xdr:to>
      <xdr:col>6</xdr:col>
      <xdr:colOff>38100</xdr:colOff>
      <xdr:row>38</xdr:row>
      <xdr:rowOff>122428</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71628</xdr:rowOff>
    </xdr:from>
    <xdr:to>
      <xdr:col>10</xdr:col>
      <xdr:colOff>114300</xdr:colOff>
      <xdr:row>38</xdr:row>
      <xdr:rowOff>108204</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5867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127271</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54373</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39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4081</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113555</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662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57600</xdr:rowOff>
    </xdr:from>
    <xdr:to>
      <xdr:col>55</xdr:col>
      <xdr:colOff>50800</xdr:colOff>
      <xdr:row>38</xdr:row>
      <xdr:rowOff>159200</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5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80477</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42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69226</xdr:rowOff>
    </xdr:from>
    <xdr:to>
      <xdr:col>50</xdr:col>
      <xdr:colOff>165100</xdr:colOff>
      <xdr:row>37</xdr:row>
      <xdr:rowOff>170826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41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120026</xdr:rowOff>
    </xdr:from>
    <xdr:to>
      <xdr:col>55</xdr:col>
      <xdr:colOff>0</xdr:colOff>
      <xdr:row>38</xdr:row>
      <xdr:rowOff>108400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9639300" y="6463676"/>
          <a:ext cx="838200" cy="15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77945</xdr:rowOff>
    </xdr:from>
    <xdr:to>
      <xdr:col>46</xdr:col>
      <xdr:colOff>38100</xdr:colOff>
      <xdr:row>38</xdr:row>
      <xdr:rowOff>8096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4215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120026</xdr:rowOff>
    </xdr:from>
    <xdr:to>
      <xdr:col>50</xdr:col>
      <xdr:colOff>114300</xdr:colOff>
      <xdr:row>37</xdr:row>
      <xdr:rowOff>128745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463676"/>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69161</xdr:rowOff>
    </xdr:from>
    <xdr:to>
      <xdr:col>41</xdr:col>
      <xdr:colOff>101600</xdr:colOff>
      <xdr:row>39</xdr:row>
      <xdr:rowOff>170761</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75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128745</xdr:rowOff>
    </xdr:from>
    <xdr:to>
      <xdr:col>45</xdr:col>
      <xdr:colOff>177800</xdr:colOff>
      <xdr:row>39</xdr:row>
      <xdr:rowOff>119961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472395"/>
          <a:ext cx="889000" cy="33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126506</xdr:rowOff>
    </xdr:from>
    <xdr:to>
      <xdr:col>36</xdr:col>
      <xdr:colOff>165100</xdr:colOff>
      <xdr:row>39</xdr:row>
      <xdr:rowOff>56656</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64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5856</xdr:rowOff>
    </xdr:from>
    <xdr:to>
      <xdr:col>41</xdr:col>
      <xdr:colOff>50800</xdr:colOff>
      <xdr:row>39</xdr:row>
      <xdr:rowOff>119961</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972300" y="6692406"/>
          <a:ext cx="889000" cy="1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29724</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58626</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99088</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7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15903</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18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24622</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1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161888</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84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73184</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41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73297</xdr:rowOff>
    </xdr:from>
    <xdr:to>
      <xdr:col>24</xdr:col>
      <xdr:colOff>114300</xdr:colOff>
      <xdr:row>56</xdr:row>
      <xdr:rowOff>3447</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95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159674</xdr:rowOff>
    </xdr:from>
    <xdr:ext cx="340478"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94179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45538</xdr:rowOff>
    </xdr:from>
    <xdr:to>
      <xdr:col>20</xdr:col>
      <xdr:colOff>38100</xdr:colOff>
      <xdr:row>55</xdr:row>
      <xdr:rowOff>147138</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94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96338</xdr:rowOff>
    </xdr:from>
    <xdr:to>
      <xdr:col>24</xdr:col>
      <xdr:colOff>63500</xdr:colOff>
      <xdr:row>55</xdr:row>
      <xdr:rowOff>124097</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952608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17780</xdr:rowOff>
    </xdr:from>
    <xdr:to>
      <xdr:col>15</xdr:col>
      <xdr:colOff>101600</xdr:colOff>
      <xdr:row>55</xdr:row>
      <xdr:rowOff>119380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68580</xdr:rowOff>
    </xdr:from>
    <xdr:to>
      <xdr:col>19</xdr:col>
      <xdr:colOff>177800</xdr:colOff>
      <xdr:row>55</xdr:row>
      <xdr:rowOff>96338</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94983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161472</xdr:rowOff>
    </xdr:from>
    <xdr:to>
      <xdr:col>10</xdr:col>
      <xdr:colOff>165100</xdr:colOff>
      <xdr:row>55</xdr:row>
      <xdr:rowOff>91622</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40822</xdr:rowOff>
    </xdr:from>
    <xdr:to>
      <xdr:col>15</xdr:col>
      <xdr:colOff>50800</xdr:colOff>
      <xdr:row>55</xdr:row>
      <xdr:rowOff>68580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94705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163665</xdr:rowOff>
    </xdr:from>
    <xdr:ext cx="340478"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614361" y="9250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135907</xdr:rowOff>
    </xdr:from>
    <xdr:ext cx="340478"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380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108149</xdr:rowOff>
    </xdr:from>
    <xdr:ext cx="340478"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49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E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E00-0000E4000000}"/>
            </a:ext>
          </a:extLst>
        </xdr:cNvPr>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E00-0000E6000000}"/>
            </a:ext>
          </a:extLst>
        </xdr:cNvPr>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E00-0000E8000000}"/>
            </a:ext>
          </a:extLst>
        </xdr:cNvPr>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25315</xdr:rowOff>
    </xdr:from>
    <xdr:to>
      <xdr:col>55</xdr:col>
      <xdr:colOff>50800</xdr:colOff>
      <xdr:row>64</xdr:row>
      <xdr:rowOff>126915</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10426700" y="1099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111692</xdr:rowOff>
    </xdr:from>
    <xdr:ext cx="378565"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E00-0000F4000000}"/>
            </a:ext>
          </a:extLst>
        </xdr:cNvPr>
        <xdr:cNvSpPr txBox="1"/>
      </xdr:nvSpPr>
      <xdr:spPr>
        <a:xfrm>
          <a:off x="10515600" y="1091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25316</xdr:rowOff>
    </xdr:from>
    <xdr:to>
      <xdr:col>50</xdr:col>
      <xdr:colOff>165100</xdr:colOff>
      <xdr:row>64</xdr:row>
      <xdr:rowOff>126916</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9588500" y="1099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76115</xdr:rowOff>
    </xdr:from>
    <xdr:to>
      <xdr:col>55</xdr:col>
      <xdr:colOff>0</xdr:colOff>
      <xdr:row>64</xdr:row>
      <xdr:rowOff>76116</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9639300" y="11048915"/>
          <a:ext cx="8382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25317</xdr:rowOff>
    </xdr:from>
    <xdr:to>
      <xdr:col>46</xdr:col>
      <xdr:colOff>38100</xdr:colOff>
      <xdr:row>64</xdr:row>
      <xdr:rowOff>126917</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8699500" y="1099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76116</xdr:rowOff>
    </xdr:from>
    <xdr:to>
      <xdr:col>50</xdr:col>
      <xdr:colOff>114300</xdr:colOff>
      <xdr:row>64</xdr:row>
      <xdr:rowOff>76117</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8750300" y="11048916"/>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25318</xdr:rowOff>
    </xdr:from>
    <xdr:to>
      <xdr:col>41</xdr:col>
      <xdr:colOff>101600</xdr:colOff>
      <xdr:row>64</xdr:row>
      <xdr:rowOff>126918</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7810500" y="1099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76117</xdr:rowOff>
    </xdr:from>
    <xdr:to>
      <xdr:col>45</xdr:col>
      <xdr:colOff>177800</xdr:colOff>
      <xdr:row>64</xdr:row>
      <xdr:rowOff>76118</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7861300" y="11048917"/>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64</xdr:row>
      <xdr:rowOff>118043</xdr:rowOff>
    </xdr:from>
    <xdr:ext cx="378565"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437317" y="1109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64</xdr:row>
      <xdr:rowOff>118044</xdr:rowOff>
    </xdr:from>
    <xdr:ext cx="378565"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561017" y="1109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64</xdr:row>
      <xdr:rowOff>118045</xdr:rowOff>
    </xdr:from>
    <xdr:ext cx="378565"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672017" y="1109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0000000-0008-0000-0E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84" name="【公営住宅】&#10;有形固定資産減価償却率最小値テキスト">
          <a:extLst>
            <a:ext uri="{FF2B5EF4-FFF2-40B4-BE49-F238E27FC236}">
              <a16:creationId xmlns:a16="http://schemas.microsoft.com/office/drawing/2014/main" id="{00000000-0008-0000-0E00-00001C010000}"/>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86" name="【公営住宅】&#10;有形固定資産減価償却率最大値テキスト">
          <a:extLst>
            <a:ext uri="{FF2B5EF4-FFF2-40B4-BE49-F238E27FC236}">
              <a16:creationId xmlns:a16="http://schemas.microsoft.com/office/drawing/2014/main" id="{00000000-0008-0000-0E00-00001E010000}"/>
            </a:ext>
          </a:extLst>
        </xdr:cNvPr>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00000000-0008-0000-0E00-000020010000}"/>
            </a:ext>
          </a:extLst>
        </xdr:cNvPr>
        <xdr:cNvSpPr txBox="1"/>
      </xdr:nvSpPr>
      <xdr:spPr>
        <a:xfrm>
          <a:off x="4673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166914</xdr:rowOff>
    </xdr:from>
    <xdr:to>
      <xdr:col>24</xdr:col>
      <xdr:colOff>114300</xdr:colOff>
      <xdr:row>85</xdr:row>
      <xdr:rowOff>97064</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45847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145341</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00000000-0008-0000-0E00-00002C010000}"/>
            </a:ext>
          </a:extLst>
        </xdr:cNvPr>
        <xdr:cNvSpPr txBox="1"/>
      </xdr:nvSpPr>
      <xdr:spPr>
        <a:xfrm>
          <a:off x="4673600"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23223</xdr:rowOff>
    </xdr:from>
    <xdr:to>
      <xdr:col>20</xdr:col>
      <xdr:colOff>38100</xdr:colOff>
      <xdr:row>85</xdr:row>
      <xdr:rowOff>124823</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3746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46264</xdr:rowOff>
    </xdr:from>
    <xdr:to>
      <xdr:col>24</xdr:col>
      <xdr:colOff>63500</xdr:colOff>
      <xdr:row>85</xdr:row>
      <xdr:rowOff>74023</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flipV="1">
          <a:off x="3797300" y="1461951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150586</xdr:rowOff>
    </xdr:from>
    <xdr:to>
      <xdr:col>15</xdr:col>
      <xdr:colOff>101600</xdr:colOff>
      <xdr:row>85</xdr:row>
      <xdr:rowOff>80736</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2857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29936</xdr:rowOff>
    </xdr:from>
    <xdr:to>
      <xdr:col>19</xdr:col>
      <xdr:colOff>177800</xdr:colOff>
      <xdr:row>85</xdr:row>
      <xdr:rowOff>74023</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2908300" y="1460318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126093</xdr:rowOff>
    </xdr:from>
    <xdr:to>
      <xdr:col>10</xdr:col>
      <xdr:colOff>165100</xdr:colOff>
      <xdr:row>85</xdr:row>
      <xdr:rowOff>56243</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19685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5443</xdr:rowOff>
    </xdr:from>
    <xdr:to>
      <xdr:col>15</xdr:col>
      <xdr:colOff>50800</xdr:colOff>
      <xdr:row>85</xdr:row>
      <xdr:rowOff>29936</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2019300" y="1457869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103232</xdr:rowOff>
    </xdr:from>
    <xdr:to>
      <xdr:col>6</xdr:col>
      <xdr:colOff>38100</xdr:colOff>
      <xdr:row>85</xdr:row>
      <xdr:rowOff>33382</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1079500" y="145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154032</xdr:rowOff>
    </xdr:from>
    <xdr:to>
      <xdr:col>10</xdr:col>
      <xdr:colOff>114300</xdr:colOff>
      <xdr:row>85</xdr:row>
      <xdr:rowOff>5443</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1130300" y="1455583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09" name="n_1aveValue【公営住宅】&#10;有形固定資産減価償却率">
          <a:extLst>
            <a:ext uri="{FF2B5EF4-FFF2-40B4-BE49-F238E27FC236}">
              <a16:creationId xmlns:a16="http://schemas.microsoft.com/office/drawing/2014/main" id="{00000000-0008-0000-0E00-000035010000}"/>
            </a:ext>
          </a:extLst>
        </xdr:cNvPr>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10" name="n_2aveValue【公営住宅】&#10;有形固定資産減価償却率">
          <a:extLst>
            <a:ext uri="{FF2B5EF4-FFF2-40B4-BE49-F238E27FC236}">
              <a16:creationId xmlns:a16="http://schemas.microsoft.com/office/drawing/2014/main" id="{00000000-0008-0000-0E00-000036010000}"/>
            </a:ext>
          </a:extLst>
        </xdr:cNvPr>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11" name="n_3aveValue【公営住宅】&#10;有形固定資産減価償却率">
          <a:extLst>
            <a:ext uri="{FF2B5EF4-FFF2-40B4-BE49-F238E27FC236}">
              <a16:creationId xmlns:a16="http://schemas.microsoft.com/office/drawing/2014/main" id="{00000000-0008-0000-0E00-000037010000}"/>
            </a:ext>
          </a:extLst>
        </xdr:cNvPr>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12" name="n_4aveValue【公営住宅】&#10;有形固定資産減価償却率">
          <a:extLst>
            <a:ext uri="{FF2B5EF4-FFF2-40B4-BE49-F238E27FC236}">
              <a16:creationId xmlns:a16="http://schemas.microsoft.com/office/drawing/2014/main" id="{00000000-0008-0000-0E00-000038010000}"/>
            </a:ext>
          </a:extLst>
        </xdr:cNvPr>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115950</xdr:rowOff>
    </xdr:from>
    <xdr:ext cx="405111" cy="259045"/>
    <xdr:sp macro="" textlink="">
      <xdr:nvSpPr>
        <xdr:cNvPr id="313" name="n_1main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71863</xdr:rowOff>
    </xdr:from>
    <xdr:ext cx="405111" cy="259045"/>
    <xdr:sp macro="" textlink="">
      <xdr:nvSpPr>
        <xdr:cNvPr id="314" name="n_2main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47370</xdr:rowOff>
    </xdr:from>
    <xdr:ext cx="405111" cy="259045"/>
    <xdr:sp macro="" textlink="">
      <xdr:nvSpPr>
        <xdr:cNvPr id="315" name="n_3main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62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24509</xdr:rowOff>
    </xdr:from>
    <xdr:ext cx="405111" cy="259045"/>
    <xdr:sp macro="" textlink="">
      <xdr:nvSpPr>
        <xdr:cNvPr id="316" name="n_4main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59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id="{00000000-0008-0000-0E00-00004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37" name="【公営住宅】&#10;一人当たり面積最小値テキスト">
          <a:extLst>
            <a:ext uri="{FF2B5EF4-FFF2-40B4-BE49-F238E27FC236}">
              <a16:creationId xmlns:a16="http://schemas.microsoft.com/office/drawing/2014/main" id="{00000000-0008-0000-0E00-000051010000}"/>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39" name="【公営住宅】&#10;一人当たり面積最大値テキスト">
          <a:extLst>
            <a:ext uri="{FF2B5EF4-FFF2-40B4-BE49-F238E27FC236}">
              <a16:creationId xmlns:a16="http://schemas.microsoft.com/office/drawing/2014/main" id="{00000000-0008-0000-0E00-000053010000}"/>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41" name="【公営住宅】&#10;一人当たり面積平均値テキスト">
          <a:extLst>
            <a:ext uri="{FF2B5EF4-FFF2-40B4-BE49-F238E27FC236}">
              <a16:creationId xmlns:a16="http://schemas.microsoft.com/office/drawing/2014/main" id="{00000000-0008-0000-0E00-000055010000}"/>
            </a:ext>
          </a:extLst>
        </xdr:cNvPr>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2" name="フローチャート: 判断 341">
          <a:extLst>
            <a:ext uri="{FF2B5EF4-FFF2-40B4-BE49-F238E27FC236}">
              <a16:creationId xmlns:a16="http://schemas.microsoft.com/office/drawing/2014/main" id="{00000000-0008-0000-0E00-000056010000}"/>
            </a:ext>
          </a:extLst>
        </xdr:cNvPr>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3" name="フローチャート: 判断 342">
          <a:extLst>
            <a:ext uri="{FF2B5EF4-FFF2-40B4-BE49-F238E27FC236}">
              <a16:creationId xmlns:a16="http://schemas.microsoft.com/office/drawing/2014/main" id="{00000000-0008-0000-0E00-000057010000}"/>
            </a:ext>
          </a:extLst>
        </xdr:cNvPr>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44" name="フローチャート: 判断 343">
          <a:extLst>
            <a:ext uri="{FF2B5EF4-FFF2-40B4-BE49-F238E27FC236}">
              <a16:creationId xmlns:a16="http://schemas.microsoft.com/office/drawing/2014/main" id="{00000000-0008-0000-0E00-000058010000}"/>
            </a:ext>
          </a:extLst>
        </xdr:cNvPr>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7874</xdr:rowOff>
    </xdr:from>
    <xdr:to>
      <xdr:col>55</xdr:col>
      <xdr:colOff>50800</xdr:colOff>
      <xdr:row>83</xdr:row>
      <xdr:rowOff>109474</xdr:rowOff>
    </xdr:to>
    <xdr:sp macro="" textlink="">
      <xdr:nvSpPr>
        <xdr:cNvPr id="352" name="楕円 351">
          <a:extLst>
            <a:ext uri="{FF2B5EF4-FFF2-40B4-BE49-F238E27FC236}">
              <a16:creationId xmlns:a16="http://schemas.microsoft.com/office/drawing/2014/main" id="{00000000-0008-0000-0E00-000060010000}"/>
            </a:ext>
          </a:extLst>
        </xdr:cNvPr>
        <xdr:cNvSpPr/>
      </xdr:nvSpPr>
      <xdr:spPr>
        <a:xfrm>
          <a:off x="104267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157751</xdr:rowOff>
    </xdr:from>
    <xdr:ext cx="469744" cy="259045"/>
    <xdr:sp macro="" textlink="">
      <xdr:nvSpPr>
        <xdr:cNvPr id="353" name="【公営住宅】&#10;一人当たり面積該当値テキスト">
          <a:extLst>
            <a:ext uri="{FF2B5EF4-FFF2-40B4-BE49-F238E27FC236}">
              <a16:creationId xmlns:a16="http://schemas.microsoft.com/office/drawing/2014/main" id="{00000000-0008-0000-0E00-000061010000}"/>
            </a:ext>
          </a:extLst>
        </xdr:cNvPr>
        <xdr:cNvSpPr txBox="1"/>
      </xdr:nvSpPr>
      <xdr:spPr>
        <a:xfrm>
          <a:off x="10515600" y="1421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11875</xdr:rowOff>
    </xdr:from>
    <xdr:to>
      <xdr:col>50</xdr:col>
      <xdr:colOff>165100</xdr:colOff>
      <xdr:row>83</xdr:row>
      <xdr:rowOff>113475</xdr:rowOff>
    </xdr:to>
    <xdr:sp macro="" textlink="">
      <xdr:nvSpPr>
        <xdr:cNvPr id="354" name="楕円 353">
          <a:extLst>
            <a:ext uri="{FF2B5EF4-FFF2-40B4-BE49-F238E27FC236}">
              <a16:creationId xmlns:a16="http://schemas.microsoft.com/office/drawing/2014/main" id="{00000000-0008-0000-0E00-000062010000}"/>
            </a:ext>
          </a:extLst>
        </xdr:cNvPr>
        <xdr:cNvSpPr/>
      </xdr:nvSpPr>
      <xdr:spPr>
        <a:xfrm>
          <a:off x="9588500" y="1424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58674</xdr:rowOff>
    </xdr:from>
    <xdr:to>
      <xdr:col>55</xdr:col>
      <xdr:colOff>0</xdr:colOff>
      <xdr:row>83</xdr:row>
      <xdr:rowOff>62675</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flipV="1">
          <a:off x="9639300" y="14289024"/>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15303</xdr:rowOff>
    </xdr:from>
    <xdr:to>
      <xdr:col>46</xdr:col>
      <xdr:colOff>38100</xdr:colOff>
      <xdr:row>83</xdr:row>
      <xdr:rowOff>116903</xdr:rowOff>
    </xdr:to>
    <xdr:sp macro="" textlink="">
      <xdr:nvSpPr>
        <xdr:cNvPr id="356" name="楕円 355">
          <a:extLst>
            <a:ext uri="{FF2B5EF4-FFF2-40B4-BE49-F238E27FC236}">
              <a16:creationId xmlns:a16="http://schemas.microsoft.com/office/drawing/2014/main" id="{00000000-0008-0000-0E00-000064010000}"/>
            </a:ext>
          </a:extLst>
        </xdr:cNvPr>
        <xdr:cNvSpPr/>
      </xdr:nvSpPr>
      <xdr:spPr>
        <a:xfrm>
          <a:off x="8699500" y="1424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62675</xdr:rowOff>
    </xdr:from>
    <xdr:to>
      <xdr:col>50</xdr:col>
      <xdr:colOff>114300</xdr:colOff>
      <xdr:row>83</xdr:row>
      <xdr:rowOff>66103</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flipV="1">
          <a:off x="8750300" y="14293025"/>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19304</xdr:rowOff>
    </xdr:from>
    <xdr:to>
      <xdr:col>41</xdr:col>
      <xdr:colOff>101600</xdr:colOff>
      <xdr:row>83</xdr:row>
      <xdr:rowOff>120904</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7810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66103</xdr:rowOff>
    </xdr:from>
    <xdr:to>
      <xdr:col>45</xdr:col>
      <xdr:colOff>177800</xdr:colOff>
      <xdr:row>83</xdr:row>
      <xdr:rowOff>70104</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flipV="1">
          <a:off x="7861300" y="1429645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69596</xdr:rowOff>
    </xdr:from>
    <xdr:to>
      <xdr:col>36</xdr:col>
      <xdr:colOff>165100</xdr:colOff>
      <xdr:row>83</xdr:row>
      <xdr:rowOff>171196</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6921500" y="142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70104</xdr:rowOff>
    </xdr:from>
    <xdr:to>
      <xdr:col>41</xdr:col>
      <xdr:colOff>50800</xdr:colOff>
      <xdr:row>83</xdr:row>
      <xdr:rowOff>120396</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6972300" y="1430045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62" name="n_1aveValue【公営住宅】&#10;一人当たり面積">
          <a:extLst>
            <a:ext uri="{FF2B5EF4-FFF2-40B4-BE49-F238E27FC236}">
              <a16:creationId xmlns:a16="http://schemas.microsoft.com/office/drawing/2014/main" id="{00000000-0008-0000-0E00-00006A010000}"/>
            </a:ext>
          </a:extLst>
        </xdr:cNvPr>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63" name="n_2aveValue【公営住宅】&#10;一人当たり面積">
          <a:extLst>
            <a:ext uri="{FF2B5EF4-FFF2-40B4-BE49-F238E27FC236}">
              <a16:creationId xmlns:a16="http://schemas.microsoft.com/office/drawing/2014/main" id="{00000000-0008-0000-0E00-00006B010000}"/>
            </a:ext>
          </a:extLst>
        </xdr:cNvPr>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64" name="n_3aveValue【公営住宅】&#10;一人当たり面積">
          <a:extLst>
            <a:ext uri="{FF2B5EF4-FFF2-40B4-BE49-F238E27FC236}">
              <a16:creationId xmlns:a16="http://schemas.microsoft.com/office/drawing/2014/main" id="{00000000-0008-0000-0E00-00006C010000}"/>
            </a:ext>
          </a:extLst>
        </xdr:cNvPr>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65" name="n_4aveValue【公営住宅】&#10;一人当たり面積">
          <a:extLst>
            <a:ext uri="{FF2B5EF4-FFF2-40B4-BE49-F238E27FC236}">
              <a16:creationId xmlns:a16="http://schemas.microsoft.com/office/drawing/2014/main" id="{00000000-0008-0000-0E00-00006D010000}"/>
            </a:ext>
          </a:extLst>
        </xdr:cNvPr>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104602</xdr:rowOff>
    </xdr:from>
    <xdr:ext cx="469744" cy="259045"/>
    <xdr:sp macro="" textlink="">
      <xdr:nvSpPr>
        <xdr:cNvPr id="366" name="n_1mainValue【公営住宅】&#10;一人当たり面積">
          <a:extLst>
            <a:ext uri="{FF2B5EF4-FFF2-40B4-BE49-F238E27FC236}">
              <a16:creationId xmlns:a16="http://schemas.microsoft.com/office/drawing/2014/main" id="{00000000-0008-0000-0E00-00006E010000}"/>
            </a:ext>
          </a:extLst>
        </xdr:cNvPr>
        <xdr:cNvSpPr txBox="1"/>
      </xdr:nvSpPr>
      <xdr:spPr>
        <a:xfrm>
          <a:off x="9391727" y="1433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108030</xdr:rowOff>
    </xdr:from>
    <xdr:ext cx="469744" cy="259045"/>
    <xdr:sp macro="" textlink="">
      <xdr:nvSpPr>
        <xdr:cNvPr id="367" name="n_2mainValue【公営住宅】&#10;一人当たり面積">
          <a:extLst>
            <a:ext uri="{FF2B5EF4-FFF2-40B4-BE49-F238E27FC236}">
              <a16:creationId xmlns:a16="http://schemas.microsoft.com/office/drawing/2014/main" id="{00000000-0008-0000-0E00-00006F010000}"/>
            </a:ext>
          </a:extLst>
        </xdr:cNvPr>
        <xdr:cNvSpPr txBox="1"/>
      </xdr:nvSpPr>
      <xdr:spPr>
        <a:xfrm>
          <a:off x="8515427" y="1433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112031</xdr:rowOff>
    </xdr:from>
    <xdr:ext cx="469744" cy="259045"/>
    <xdr:sp macro="" textlink="">
      <xdr:nvSpPr>
        <xdr:cNvPr id="368" name="n_3mainValue【公営住宅】&#10;一人当たり面積">
          <a:extLst>
            <a:ext uri="{FF2B5EF4-FFF2-40B4-BE49-F238E27FC236}">
              <a16:creationId xmlns:a16="http://schemas.microsoft.com/office/drawing/2014/main" id="{00000000-0008-0000-0E00-000070010000}"/>
            </a:ext>
          </a:extLst>
        </xdr:cNvPr>
        <xdr:cNvSpPr txBox="1"/>
      </xdr:nvSpPr>
      <xdr:spPr>
        <a:xfrm>
          <a:off x="7626427" y="143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162323</xdr:rowOff>
    </xdr:from>
    <xdr:ext cx="469744" cy="259045"/>
    <xdr:sp macro="" textlink="">
      <xdr:nvSpPr>
        <xdr:cNvPr id="369" name="n_4mainValue【公営住宅】&#10;一人当たり面積">
          <a:extLst>
            <a:ext uri="{FF2B5EF4-FFF2-40B4-BE49-F238E27FC236}">
              <a16:creationId xmlns:a16="http://schemas.microsoft.com/office/drawing/2014/main" id="{00000000-0008-0000-0E00-000071010000}"/>
            </a:ext>
          </a:extLst>
        </xdr:cNvPr>
        <xdr:cNvSpPr txBox="1"/>
      </xdr:nvSpPr>
      <xdr:spPr>
        <a:xfrm>
          <a:off x="6737427" y="1439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4" name="【学校施設】&#10;有形固定資産減価償却率グラフ枠">
          <a:extLst>
            <a:ext uri="{FF2B5EF4-FFF2-40B4-BE49-F238E27FC236}">
              <a16:creationId xmlns:a16="http://schemas.microsoft.com/office/drawing/2014/main" id="{00000000-0008-0000-0E00-0000A8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426" name="【学校施設】&#10;有形固定資産減価償却率最小値テキスト">
          <a:extLst>
            <a:ext uri="{FF2B5EF4-FFF2-40B4-BE49-F238E27FC236}">
              <a16:creationId xmlns:a16="http://schemas.microsoft.com/office/drawing/2014/main" id="{00000000-0008-0000-0E00-0000AA010000}"/>
            </a:ext>
          </a:extLst>
        </xdr:cNvPr>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428" name="【学校施設】&#10;有形固定資産減価償却率最大値テキスト">
          <a:extLst>
            <a:ext uri="{FF2B5EF4-FFF2-40B4-BE49-F238E27FC236}">
              <a16:creationId xmlns:a16="http://schemas.microsoft.com/office/drawing/2014/main" id="{00000000-0008-0000-0E00-0000AC010000}"/>
            </a:ext>
          </a:extLst>
        </xdr:cNvPr>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430" name="【学校施設】&#10;有形固定資産減価償却率平均値テキスト">
          <a:extLst>
            <a:ext uri="{FF2B5EF4-FFF2-40B4-BE49-F238E27FC236}">
              <a16:creationId xmlns:a16="http://schemas.microsoft.com/office/drawing/2014/main" id="{00000000-0008-0000-0E00-0000AE010000}"/>
            </a:ext>
          </a:extLst>
        </xdr:cNvPr>
        <xdr:cNvSpPr txBox="1"/>
      </xdr:nvSpPr>
      <xdr:spPr>
        <a:xfrm>
          <a:off x="16357600" y="10434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433" name="フローチャート: 判断 432">
          <a:extLst>
            <a:ext uri="{FF2B5EF4-FFF2-40B4-BE49-F238E27FC236}">
              <a16:creationId xmlns:a16="http://schemas.microsoft.com/office/drawing/2014/main" id="{00000000-0008-0000-0E00-0000B1010000}"/>
            </a:ext>
          </a:extLst>
        </xdr:cNvPr>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434" name="フローチャート: 判断 433">
          <a:extLst>
            <a:ext uri="{FF2B5EF4-FFF2-40B4-BE49-F238E27FC236}">
              <a16:creationId xmlns:a16="http://schemas.microsoft.com/office/drawing/2014/main" id="{00000000-0008-0000-0E00-0000B2010000}"/>
            </a:ext>
          </a:extLst>
        </xdr:cNvPr>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435" name="フローチャート: 判断 434">
          <a:extLst>
            <a:ext uri="{FF2B5EF4-FFF2-40B4-BE49-F238E27FC236}">
              <a16:creationId xmlns:a16="http://schemas.microsoft.com/office/drawing/2014/main" id="{00000000-0008-0000-0E00-0000B3010000}"/>
            </a:ext>
          </a:extLst>
        </xdr:cNvPr>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xdr:rowOff>
    </xdr:from>
    <xdr:to>
      <xdr:col>85</xdr:col>
      <xdr:colOff>177800</xdr:colOff>
      <xdr:row>62</xdr:row>
      <xdr:rowOff>102235</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62687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150512</xdr:rowOff>
    </xdr:from>
    <xdr:ext cx="405111" cy="259045"/>
    <xdr:sp macro="" textlink="">
      <xdr:nvSpPr>
        <xdr:cNvPr id="442" name="【学校施設】&#10;有形固定資産減価償却率該当値テキスト">
          <a:extLst>
            <a:ext uri="{FF2B5EF4-FFF2-40B4-BE49-F238E27FC236}">
              <a16:creationId xmlns:a16="http://schemas.microsoft.com/office/drawing/2014/main" id="{00000000-0008-0000-0E00-0000BA010000}"/>
            </a:ext>
          </a:extLst>
        </xdr:cNvPr>
        <xdr:cNvSpPr txBox="1"/>
      </xdr:nvSpPr>
      <xdr:spPr>
        <a:xfrm>
          <a:off x="16357600"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141605</xdr:rowOff>
    </xdr:from>
    <xdr:to>
      <xdr:col>81</xdr:col>
      <xdr:colOff>101600</xdr:colOff>
      <xdr:row>63</xdr:row>
      <xdr:rowOff>71755</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5430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51435</xdr:rowOff>
    </xdr:from>
    <xdr:to>
      <xdr:col>85</xdr:col>
      <xdr:colOff>127000</xdr:colOff>
      <xdr:row>63</xdr:row>
      <xdr:rowOff>20955</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flipV="1">
          <a:off x="15481300" y="10681335"/>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82550</xdr:rowOff>
    </xdr:from>
    <xdr:to>
      <xdr:col>76</xdr:col>
      <xdr:colOff>165100</xdr:colOff>
      <xdr:row>63</xdr:row>
      <xdr:rowOff>12700</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4541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133350</xdr:rowOff>
    </xdr:from>
    <xdr:to>
      <xdr:col>81</xdr:col>
      <xdr:colOff>50800</xdr:colOff>
      <xdr:row>63</xdr:row>
      <xdr:rowOff>20955</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4592300" y="1076325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92075</xdr:rowOff>
    </xdr:from>
    <xdr:to>
      <xdr:col>72</xdr:col>
      <xdr:colOff>38100</xdr:colOff>
      <xdr:row>63</xdr:row>
      <xdr:rowOff>22225</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13652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133350</xdr:rowOff>
    </xdr:from>
    <xdr:to>
      <xdr:col>76</xdr:col>
      <xdr:colOff>114300</xdr:colOff>
      <xdr:row>62</xdr:row>
      <xdr:rowOff>142875</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flipV="1">
          <a:off x="13703300" y="107632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13970</xdr:rowOff>
    </xdr:from>
    <xdr:to>
      <xdr:col>67</xdr:col>
      <xdr:colOff>101600</xdr:colOff>
      <xdr:row>62</xdr:row>
      <xdr:rowOff>115570</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12763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64770</xdr:rowOff>
    </xdr:from>
    <xdr:to>
      <xdr:col>71</xdr:col>
      <xdr:colOff>177800</xdr:colOff>
      <xdr:row>62</xdr:row>
      <xdr:rowOff>142875</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2814300" y="1069467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451" name="n_1aveValue【学校施設】&#10;有形固定資産減価償却率">
          <a:extLst>
            <a:ext uri="{FF2B5EF4-FFF2-40B4-BE49-F238E27FC236}">
              <a16:creationId xmlns:a16="http://schemas.microsoft.com/office/drawing/2014/main" id="{00000000-0008-0000-0E00-0000C3010000}"/>
            </a:ext>
          </a:extLst>
        </xdr:cNvPr>
        <xdr:cNvSpPr txBox="1"/>
      </xdr:nvSpPr>
      <xdr:spPr>
        <a:xfrm>
          <a:off x="15266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452" name="n_2aveValue【学校施設】&#10;有形固定資産減価償却率">
          <a:extLst>
            <a:ext uri="{FF2B5EF4-FFF2-40B4-BE49-F238E27FC236}">
              <a16:creationId xmlns:a16="http://schemas.microsoft.com/office/drawing/2014/main" id="{00000000-0008-0000-0E00-0000C4010000}"/>
            </a:ext>
          </a:extLst>
        </xdr:cNvPr>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453" name="n_3aveValue【学校施設】&#10;有形固定資産減価償却率">
          <a:extLst>
            <a:ext uri="{FF2B5EF4-FFF2-40B4-BE49-F238E27FC236}">
              <a16:creationId xmlns:a16="http://schemas.microsoft.com/office/drawing/2014/main" id="{00000000-0008-0000-0E00-0000C5010000}"/>
            </a:ext>
          </a:extLst>
        </xdr:cNvPr>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454" name="n_4aveValue【学校施設】&#10;有形固定資産減価償却率">
          <a:extLst>
            <a:ext uri="{FF2B5EF4-FFF2-40B4-BE49-F238E27FC236}">
              <a16:creationId xmlns:a16="http://schemas.microsoft.com/office/drawing/2014/main" id="{00000000-0008-0000-0E00-0000C6010000}"/>
            </a:ext>
          </a:extLst>
        </xdr:cNvPr>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62882</xdr:rowOff>
    </xdr:from>
    <xdr:ext cx="405111" cy="259045"/>
    <xdr:sp macro="" textlink="">
      <xdr:nvSpPr>
        <xdr:cNvPr id="455" name="n_1mainValue【学校施設】&#10;有形固定資産減価償却率">
          <a:extLst>
            <a:ext uri="{FF2B5EF4-FFF2-40B4-BE49-F238E27FC236}">
              <a16:creationId xmlns:a16="http://schemas.microsoft.com/office/drawing/2014/main" id="{00000000-0008-0000-0E00-0000C7010000}"/>
            </a:ext>
          </a:extLst>
        </xdr:cNvPr>
        <xdr:cNvSpPr txBox="1"/>
      </xdr:nvSpPr>
      <xdr:spPr>
        <a:xfrm>
          <a:off x="15266044"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3827</xdr:rowOff>
    </xdr:from>
    <xdr:ext cx="405111" cy="259045"/>
    <xdr:sp macro="" textlink="">
      <xdr:nvSpPr>
        <xdr:cNvPr id="456" name="n_2mainValue【学校施設】&#10;有形固定資産減価償却率">
          <a:extLst>
            <a:ext uri="{FF2B5EF4-FFF2-40B4-BE49-F238E27FC236}">
              <a16:creationId xmlns:a16="http://schemas.microsoft.com/office/drawing/2014/main" id="{00000000-0008-0000-0E00-0000C8010000}"/>
            </a:ext>
          </a:extLst>
        </xdr:cNvPr>
        <xdr:cNvSpPr txBox="1"/>
      </xdr:nvSpPr>
      <xdr:spPr>
        <a:xfrm>
          <a:off x="14389744"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13352</xdr:rowOff>
    </xdr:from>
    <xdr:ext cx="405111" cy="259045"/>
    <xdr:sp macro="" textlink="">
      <xdr:nvSpPr>
        <xdr:cNvPr id="457" name="n_3mainValue【学校施設】&#10;有形固定資産減価償却率">
          <a:extLst>
            <a:ext uri="{FF2B5EF4-FFF2-40B4-BE49-F238E27FC236}">
              <a16:creationId xmlns:a16="http://schemas.microsoft.com/office/drawing/2014/main" id="{00000000-0008-0000-0E00-0000C9010000}"/>
            </a:ext>
          </a:extLst>
        </xdr:cNvPr>
        <xdr:cNvSpPr txBox="1"/>
      </xdr:nvSpPr>
      <xdr:spPr>
        <a:xfrm>
          <a:off x="135007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106697</xdr:rowOff>
    </xdr:from>
    <xdr:ext cx="405111" cy="259045"/>
    <xdr:sp macro="" textlink="">
      <xdr:nvSpPr>
        <xdr:cNvPr id="458" name="n_4mainValue【学校施設】&#10;有形固定資産減価償却率">
          <a:extLst>
            <a:ext uri="{FF2B5EF4-FFF2-40B4-BE49-F238E27FC236}">
              <a16:creationId xmlns:a16="http://schemas.microsoft.com/office/drawing/2014/main" id="{00000000-0008-0000-0E00-0000CA010000}"/>
            </a:ext>
          </a:extLst>
        </xdr:cNvPr>
        <xdr:cNvSpPr txBox="1"/>
      </xdr:nvSpPr>
      <xdr:spPr>
        <a:xfrm>
          <a:off x="126117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学校施設】&#10;一人当たり面積グラフ枠">
          <a:extLst>
            <a:ext uri="{FF2B5EF4-FFF2-40B4-BE49-F238E27FC236}">
              <a16:creationId xmlns:a16="http://schemas.microsoft.com/office/drawing/2014/main" id="{00000000-0008-0000-0E00-0000E3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485" name="【学校施設】&#10;一人当たり面積最小値テキスト">
          <a:extLst>
            <a:ext uri="{FF2B5EF4-FFF2-40B4-BE49-F238E27FC236}">
              <a16:creationId xmlns:a16="http://schemas.microsoft.com/office/drawing/2014/main" id="{00000000-0008-0000-0E00-0000E5010000}"/>
            </a:ext>
          </a:extLst>
        </xdr:cNvPr>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487" name="【学校施設】&#10;一人当たり面積最大値テキスト">
          <a:extLst>
            <a:ext uri="{FF2B5EF4-FFF2-40B4-BE49-F238E27FC236}">
              <a16:creationId xmlns:a16="http://schemas.microsoft.com/office/drawing/2014/main" id="{00000000-0008-0000-0E00-0000E7010000}"/>
            </a:ext>
          </a:extLst>
        </xdr:cNvPr>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11556</xdr:rowOff>
    </xdr:from>
    <xdr:ext cx="469744" cy="259045"/>
    <xdr:sp macro="" textlink="">
      <xdr:nvSpPr>
        <xdr:cNvPr id="489" name="【学校施設】&#10;一人当たり面積平均値テキスト">
          <a:extLst>
            <a:ext uri="{FF2B5EF4-FFF2-40B4-BE49-F238E27FC236}">
              <a16:creationId xmlns:a16="http://schemas.microsoft.com/office/drawing/2014/main" id="{00000000-0008-0000-0E00-0000E9010000}"/>
            </a:ext>
          </a:extLst>
        </xdr:cNvPr>
        <xdr:cNvSpPr txBox="1"/>
      </xdr:nvSpPr>
      <xdr:spPr>
        <a:xfrm>
          <a:off x="22199600" y="10812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490" name="フローチャート: 判断 489">
          <a:extLst>
            <a:ext uri="{FF2B5EF4-FFF2-40B4-BE49-F238E27FC236}">
              <a16:creationId xmlns:a16="http://schemas.microsoft.com/office/drawing/2014/main" id="{00000000-0008-0000-0E00-0000EA010000}"/>
            </a:ext>
          </a:extLst>
        </xdr:cNvPr>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491" name="フローチャート: 判断 490">
          <a:extLst>
            <a:ext uri="{FF2B5EF4-FFF2-40B4-BE49-F238E27FC236}">
              <a16:creationId xmlns:a16="http://schemas.microsoft.com/office/drawing/2014/main" id="{00000000-0008-0000-0E00-0000EB010000}"/>
            </a:ext>
          </a:extLst>
        </xdr:cNvPr>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492" name="フローチャート: 判断 491">
          <a:extLst>
            <a:ext uri="{FF2B5EF4-FFF2-40B4-BE49-F238E27FC236}">
              <a16:creationId xmlns:a16="http://schemas.microsoft.com/office/drawing/2014/main" id="{00000000-0008-0000-0E00-0000EC010000}"/>
            </a:ext>
          </a:extLst>
        </xdr:cNvPr>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493" name="フローチャート: 判断 492">
          <a:extLst>
            <a:ext uri="{FF2B5EF4-FFF2-40B4-BE49-F238E27FC236}">
              <a16:creationId xmlns:a16="http://schemas.microsoft.com/office/drawing/2014/main" id="{00000000-0008-0000-0E00-0000ED010000}"/>
            </a:ext>
          </a:extLst>
        </xdr:cNvPr>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494" name="フローチャート: 判断 493">
          <a:extLst>
            <a:ext uri="{FF2B5EF4-FFF2-40B4-BE49-F238E27FC236}">
              <a16:creationId xmlns:a16="http://schemas.microsoft.com/office/drawing/2014/main" id="{00000000-0008-0000-0E00-0000EE010000}"/>
            </a:ext>
          </a:extLst>
        </xdr:cNvPr>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24420</xdr:rowOff>
    </xdr:from>
    <xdr:to>
      <xdr:col>116</xdr:col>
      <xdr:colOff>114300</xdr:colOff>
      <xdr:row>63</xdr:row>
      <xdr:rowOff>126020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22110700" y="108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47297</xdr:rowOff>
    </xdr:from>
    <xdr:ext cx="469744" cy="259045"/>
    <xdr:sp macro="" textlink="">
      <xdr:nvSpPr>
        <xdr:cNvPr id="501" name="【学校施設】&#10;一人当たり面積該当値テキスト">
          <a:extLst>
            <a:ext uri="{FF2B5EF4-FFF2-40B4-BE49-F238E27FC236}">
              <a16:creationId xmlns:a16="http://schemas.microsoft.com/office/drawing/2014/main" id="{00000000-0008-0000-0E00-0000F5010000}"/>
            </a:ext>
          </a:extLst>
        </xdr:cNvPr>
        <xdr:cNvSpPr txBox="1"/>
      </xdr:nvSpPr>
      <xdr:spPr>
        <a:xfrm>
          <a:off x="22199600" y="106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24638</xdr:rowOff>
    </xdr:from>
    <xdr:to>
      <xdr:col>112</xdr:col>
      <xdr:colOff>38100</xdr:colOff>
      <xdr:row>63</xdr:row>
      <xdr:rowOff>126238</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21272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75220</xdr:rowOff>
    </xdr:from>
    <xdr:to>
      <xdr:col>116</xdr:col>
      <xdr:colOff>63500</xdr:colOff>
      <xdr:row>63</xdr:row>
      <xdr:rowOff>75438</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21323300" y="10876570"/>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22134</xdr:rowOff>
    </xdr:from>
    <xdr:to>
      <xdr:col>107</xdr:col>
      <xdr:colOff>101600</xdr:colOff>
      <xdr:row>63</xdr:row>
      <xdr:rowOff>123734</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203835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72934</xdr:rowOff>
    </xdr:from>
    <xdr:to>
      <xdr:col>111</xdr:col>
      <xdr:colOff>177800</xdr:colOff>
      <xdr:row>63</xdr:row>
      <xdr:rowOff>75438</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20434300" y="10874284"/>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28557</xdr:rowOff>
    </xdr:from>
    <xdr:to>
      <xdr:col>102</xdr:col>
      <xdr:colOff>165100</xdr:colOff>
      <xdr:row>63</xdr:row>
      <xdr:rowOff>130157</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19494500" y="1082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72934</xdr:rowOff>
    </xdr:from>
    <xdr:to>
      <xdr:col>107</xdr:col>
      <xdr:colOff>50800</xdr:colOff>
      <xdr:row>63</xdr:row>
      <xdr:rowOff>79357</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flipV="1">
          <a:off x="19545300" y="10874284"/>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134039</xdr:rowOff>
    </xdr:from>
    <xdr:to>
      <xdr:col>98</xdr:col>
      <xdr:colOff>38100</xdr:colOff>
      <xdr:row>63</xdr:row>
      <xdr:rowOff>64189</xdr:rowOff>
    </xdr:to>
    <xdr:sp macro="" textlink="">
      <xdr:nvSpPr>
        <xdr:cNvPr id="508" name="楕円 507">
          <a:extLst>
            <a:ext uri="{FF2B5EF4-FFF2-40B4-BE49-F238E27FC236}">
              <a16:creationId xmlns:a16="http://schemas.microsoft.com/office/drawing/2014/main" id="{00000000-0008-0000-0E00-0000FC010000}"/>
            </a:ext>
          </a:extLst>
        </xdr:cNvPr>
        <xdr:cNvSpPr/>
      </xdr:nvSpPr>
      <xdr:spPr>
        <a:xfrm>
          <a:off x="18605500" y="1076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13389</xdr:rowOff>
    </xdr:from>
    <xdr:to>
      <xdr:col>102</xdr:col>
      <xdr:colOff>114300</xdr:colOff>
      <xdr:row>63</xdr:row>
      <xdr:rowOff>79357</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8656300" y="10814739"/>
          <a:ext cx="889000" cy="6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510" name="n_1aveValue【学校施設】&#10;一人当たり面積">
          <a:extLst>
            <a:ext uri="{FF2B5EF4-FFF2-40B4-BE49-F238E27FC236}">
              <a16:creationId xmlns:a16="http://schemas.microsoft.com/office/drawing/2014/main" id="{00000000-0008-0000-0E00-0000FE010000}"/>
            </a:ext>
          </a:extLst>
        </xdr:cNvPr>
        <xdr:cNvSpPr txBox="1"/>
      </xdr:nvSpPr>
      <xdr:spPr>
        <a:xfrm>
          <a:off x="2107572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511" name="n_2aveValue【学校施設】&#10;一人当たり面積">
          <a:extLst>
            <a:ext uri="{FF2B5EF4-FFF2-40B4-BE49-F238E27FC236}">
              <a16:creationId xmlns:a16="http://schemas.microsoft.com/office/drawing/2014/main" id="{00000000-0008-0000-0E00-0000FF010000}"/>
            </a:ext>
          </a:extLst>
        </xdr:cNvPr>
        <xdr:cNvSpPr txBox="1"/>
      </xdr:nvSpPr>
      <xdr:spPr>
        <a:xfrm>
          <a:off x="2019942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512" name="n_3aveValue【学校施設】&#10;一人当たり面積">
          <a:extLst>
            <a:ext uri="{FF2B5EF4-FFF2-40B4-BE49-F238E27FC236}">
              <a16:creationId xmlns:a16="http://schemas.microsoft.com/office/drawing/2014/main" id="{00000000-0008-0000-0E00-000000020000}"/>
            </a:ext>
          </a:extLst>
        </xdr:cNvPr>
        <xdr:cNvSpPr txBox="1"/>
      </xdr:nvSpPr>
      <xdr:spPr>
        <a:xfrm>
          <a:off x="19310427" y="109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153070</xdr:rowOff>
    </xdr:from>
    <xdr:ext cx="469744" cy="259045"/>
    <xdr:sp macro="" textlink="">
      <xdr:nvSpPr>
        <xdr:cNvPr id="513" name="n_4aveValue【学校施設】&#10;一人当たり面積">
          <a:extLst>
            <a:ext uri="{FF2B5EF4-FFF2-40B4-BE49-F238E27FC236}">
              <a16:creationId xmlns:a16="http://schemas.microsoft.com/office/drawing/2014/main" id="{00000000-0008-0000-0E00-000001020000}"/>
            </a:ext>
          </a:extLst>
        </xdr:cNvPr>
        <xdr:cNvSpPr txBox="1"/>
      </xdr:nvSpPr>
      <xdr:spPr>
        <a:xfrm>
          <a:off x="18421427" y="1095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142765</xdr:rowOff>
    </xdr:from>
    <xdr:ext cx="469744" cy="259045"/>
    <xdr:sp macro="" textlink="">
      <xdr:nvSpPr>
        <xdr:cNvPr id="514" name="n_1mainValue【学校施設】&#10;一人当たり面積">
          <a:extLst>
            <a:ext uri="{FF2B5EF4-FFF2-40B4-BE49-F238E27FC236}">
              <a16:creationId xmlns:a16="http://schemas.microsoft.com/office/drawing/2014/main" id="{00000000-0008-0000-0E00-000002020000}"/>
            </a:ext>
          </a:extLst>
        </xdr:cNvPr>
        <xdr:cNvSpPr txBox="1"/>
      </xdr:nvSpPr>
      <xdr:spPr>
        <a:xfrm>
          <a:off x="21075727" y="106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140261</xdr:rowOff>
    </xdr:from>
    <xdr:ext cx="469744" cy="259045"/>
    <xdr:sp macro="" textlink="">
      <xdr:nvSpPr>
        <xdr:cNvPr id="515" name="n_2mainValue【学校施設】&#10;一人当たり面積">
          <a:extLst>
            <a:ext uri="{FF2B5EF4-FFF2-40B4-BE49-F238E27FC236}">
              <a16:creationId xmlns:a16="http://schemas.microsoft.com/office/drawing/2014/main" id="{00000000-0008-0000-0E00-000003020000}"/>
            </a:ext>
          </a:extLst>
        </xdr:cNvPr>
        <xdr:cNvSpPr txBox="1"/>
      </xdr:nvSpPr>
      <xdr:spPr>
        <a:xfrm>
          <a:off x="20199427" y="1059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146684</xdr:rowOff>
    </xdr:from>
    <xdr:ext cx="469744" cy="259045"/>
    <xdr:sp macro="" textlink="">
      <xdr:nvSpPr>
        <xdr:cNvPr id="516" name="n_3mainValue【学校施設】&#10;一人当たり面積">
          <a:extLst>
            <a:ext uri="{FF2B5EF4-FFF2-40B4-BE49-F238E27FC236}">
              <a16:creationId xmlns:a16="http://schemas.microsoft.com/office/drawing/2014/main" id="{00000000-0008-0000-0E00-000004020000}"/>
            </a:ext>
          </a:extLst>
        </xdr:cNvPr>
        <xdr:cNvSpPr txBox="1"/>
      </xdr:nvSpPr>
      <xdr:spPr>
        <a:xfrm>
          <a:off x="19310427" y="1060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80716</xdr:rowOff>
    </xdr:from>
    <xdr:ext cx="469744" cy="259045"/>
    <xdr:sp macro="" textlink="">
      <xdr:nvSpPr>
        <xdr:cNvPr id="517" name="n_4mainValue【学校施設】&#10;一人当たり面積">
          <a:extLst>
            <a:ext uri="{FF2B5EF4-FFF2-40B4-BE49-F238E27FC236}">
              <a16:creationId xmlns:a16="http://schemas.microsoft.com/office/drawing/2014/main" id="{00000000-0008-0000-0E00-000005020000}"/>
            </a:ext>
          </a:extLst>
        </xdr:cNvPr>
        <xdr:cNvSpPr txBox="1"/>
      </xdr:nvSpPr>
      <xdr:spPr>
        <a:xfrm>
          <a:off x="18421427" y="1053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公民館】&#10;有形固定資産減価償却率グラフ枠">
          <a:extLst>
            <a:ext uri="{FF2B5EF4-FFF2-40B4-BE49-F238E27FC236}">
              <a16:creationId xmlns:a16="http://schemas.microsoft.com/office/drawing/2014/main" id="{00000000-0008-0000-0E00-00002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560" name="【公民館】&#10;有形固定資産減価償却率最小値テキスト">
          <a:extLst>
            <a:ext uri="{FF2B5EF4-FFF2-40B4-BE49-F238E27FC236}">
              <a16:creationId xmlns:a16="http://schemas.microsoft.com/office/drawing/2014/main" id="{00000000-0008-0000-0E00-000030020000}"/>
            </a:ext>
          </a:extLst>
        </xdr:cNvPr>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562" name="【公民館】&#10;有形固定資産減価償却率最大値テキスト">
          <a:extLst>
            <a:ext uri="{FF2B5EF4-FFF2-40B4-BE49-F238E27FC236}">
              <a16:creationId xmlns:a16="http://schemas.microsoft.com/office/drawing/2014/main" id="{00000000-0008-0000-0E00-000032020000}"/>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564" name="【公民館】&#10;有形固定資産減価償却率平均値テキスト">
          <a:extLst>
            <a:ext uri="{FF2B5EF4-FFF2-40B4-BE49-F238E27FC236}">
              <a16:creationId xmlns:a16="http://schemas.microsoft.com/office/drawing/2014/main" id="{00000000-0008-0000-0E00-000034020000}"/>
            </a:ext>
          </a:extLst>
        </xdr:cNvPr>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565" name="フローチャート: 判断 564">
          <a:extLst>
            <a:ext uri="{FF2B5EF4-FFF2-40B4-BE49-F238E27FC236}">
              <a16:creationId xmlns:a16="http://schemas.microsoft.com/office/drawing/2014/main" id="{00000000-0008-0000-0E00-000035020000}"/>
            </a:ext>
          </a:extLst>
        </xdr:cNvPr>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566" name="フローチャート: 判断 565">
          <a:extLst>
            <a:ext uri="{FF2B5EF4-FFF2-40B4-BE49-F238E27FC236}">
              <a16:creationId xmlns:a16="http://schemas.microsoft.com/office/drawing/2014/main" id="{00000000-0008-0000-0E00-000036020000}"/>
            </a:ext>
          </a:extLst>
        </xdr:cNvPr>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567" name="フローチャート: 判断 566">
          <a:extLst>
            <a:ext uri="{FF2B5EF4-FFF2-40B4-BE49-F238E27FC236}">
              <a16:creationId xmlns:a16="http://schemas.microsoft.com/office/drawing/2014/main" id="{00000000-0008-0000-0E00-000037020000}"/>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568" name="フローチャート: 判断 567">
          <a:extLst>
            <a:ext uri="{FF2B5EF4-FFF2-40B4-BE49-F238E27FC236}">
              <a16:creationId xmlns:a16="http://schemas.microsoft.com/office/drawing/2014/main" id="{00000000-0008-0000-0E00-000038020000}"/>
            </a:ext>
          </a:extLst>
        </xdr:cNvPr>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569" name="フローチャート: 判断 568">
          <a:extLst>
            <a:ext uri="{FF2B5EF4-FFF2-40B4-BE49-F238E27FC236}">
              <a16:creationId xmlns:a16="http://schemas.microsoft.com/office/drawing/2014/main" id="{00000000-0008-0000-0E00-000039020000}"/>
            </a:ext>
          </a:extLst>
        </xdr:cNvPr>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156029</xdr:rowOff>
    </xdr:from>
    <xdr:to>
      <xdr:col>81</xdr:col>
      <xdr:colOff>101600</xdr:colOff>
      <xdr:row>107</xdr:row>
      <xdr:rowOff>86179</xdr:rowOff>
    </xdr:to>
    <xdr:sp macro="" textlink="">
      <xdr:nvSpPr>
        <xdr:cNvPr id="575" name="楕円 574">
          <a:extLst>
            <a:ext uri="{FF2B5EF4-FFF2-40B4-BE49-F238E27FC236}">
              <a16:creationId xmlns:a16="http://schemas.microsoft.com/office/drawing/2014/main" id="{00000000-0008-0000-0E00-00003F020000}"/>
            </a:ext>
          </a:extLst>
        </xdr:cNvPr>
        <xdr:cNvSpPr/>
      </xdr:nvSpPr>
      <xdr:spPr>
        <a:xfrm>
          <a:off x="15430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89081</xdr:rowOff>
    </xdr:from>
    <xdr:to>
      <xdr:col>76</xdr:col>
      <xdr:colOff>165100</xdr:colOff>
      <xdr:row>107</xdr:row>
      <xdr:rowOff>19231</xdr:rowOff>
    </xdr:to>
    <xdr:sp macro="" textlink="">
      <xdr:nvSpPr>
        <xdr:cNvPr id="576" name="楕円 575">
          <a:extLst>
            <a:ext uri="{FF2B5EF4-FFF2-40B4-BE49-F238E27FC236}">
              <a16:creationId xmlns:a16="http://schemas.microsoft.com/office/drawing/2014/main" id="{00000000-0008-0000-0E00-000040020000}"/>
            </a:ext>
          </a:extLst>
        </xdr:cNvPr>
        <xdr:cNvSpPr/>
      </xdr:nvSpPr>
      <xdr:spPr>
        <a:xfrm>
          <a:off x="14541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139881</xdr:rowOff>
    </xdr:from>
    <xdr:to>
      <xdr:col>81</xdr:col>
      <xdr:colOff>50800</xdr:colOff>
      <xdr:row>107</xdr:row>
      <xdr:rowOff>35379</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4592300" y="18313581"/>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56424</xdr:rowOff>
    </xdr:from>
    <xdr:to>
      <xdr:col>72</xdr:col>
      <xdr:colOff>38100</xdr:colOff>
      <xdr:row>106</xdr:row>
      <xdr:rowOff>158024</xdr:rowOff>
    </xdr:to>
    <xdr:sp macro="" textlink="">
      <xdr:nvSpPr>
        <xdr:cNvPr id="578" name="楕円 577">
          <a:extLst>
            <a:ext uri="{FF2B5EF4-FFF2-40B4-BE49-F238E27FC236}">
              <a16:creationId xmlns:a16="http://schemas.microsoft.com/office/drawing/2014/main" id="{00000000-0008-0000-0E00-000042020000}"/>
            </a:ext>
          </a:extLst>
        </xdr:cNvPr>
        <xdr:cNvSpPr/>
      </xdr:nvSpPr>
      <xdr:spPr>
        <a:xfrm>
          <a:off x="13652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107224</xdr:rowOff>
    </xdr:from>
    <xdr:to>
      <xdr:col>76</xdr:col>
      <xdr:colOff>114300</xdr:colOff>
      <xdr:row>106</xdr:row>
      <xdr:rowOff>139881</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3703300" y="182809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129902</xdr:rowOff>
    </xdr:from>
    <xdr:to>
      <xdr:col>67</xdr:col>
      <xdr:colOff>101600</xdr:colOff>
      <xdr:row>106</xdr:row>
      <xdr:rowOff>60052</xdr:rowOff>
    </xdr:to>
    <xdr:sp macro="" textlink="">
      <xdr:nvSpPr>
        <xdr:cNvPr id="580" name="楕円 579">
          <a:extLst>
            <a:ext uri="{FF2B5EF4-FFF2-40B4-BE49-F238E27FC236}">
              <a16:creationId xmlns:a16="http://schemas.microsoft.com/office/drawing/2014/main" id="{00000000-0008-0000-0E00-000044020000}"/>
            </a:ext>
          </a:extLst>
        </xdr:cNvPr>
        <xdr:cNvSpPr/>
      </xdr:nvSpPr>
      <xdr:spPr>
        <a:xfrm>
          <a:off x="12763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9252</xdr:rowOff>
    </xdr:from>
    <xdr:to>
      <xdr:col>71</xdr:col>
      <xdr:colOff>177800</xdr:colOff>
      <xdr:row>106</xdr:row>
      <xdr:rowOff>107224</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2814300" y="18182952"/>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582" name="n_1aveValue【公民館】&#10;有形固定資産減価償却率">
          <a:extLst>
            <a:ext uri="{FF2B5EF4-FFF2-40B4-BE49-F238E27FC236}">
              <a16:creationId xmlns:a16="http://schemas.microsoft.com/office/drawing/2014/main" id="{00000000-0008-0000-0E00-000046020000}"/>
            </a:ext>
          </a:extLst>
        </xdr:cNvPr>
        <xdr:cNvSpPr txBox="1"/>
      </xdr:nvSpPr>
      <xdr:spPr>
        <a:xfrm>
          <a:off x="15266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583" name="n_2aveValue【公民館】&#10;有形固定資産減価償却率">
          <a:extLst>
            <a:ext uri="{FF2B5EF4-FFF2-40B4-BE49-F238E27FC236}">
              <a16:creationId xmlns:a16="http://schemas.microsoft.com/office/drawing/2014/main" id="{00000000-0008-0000-0E00-000047020000}"/>
            </a:ext>
          </a:extLst>
        </xdr:cNvPr>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105971</xdr:rowOff>
    </xdr:from>
    <xdr:ext cx="405111" cy="259045"/>
    <xdr:sp macro="" textlink="">
      <xdr:nvSpPr>
        <xdr:cNvPr id="584" name="n_3aveValue【公民館】&#10;有形固定資産減価償却率">
          <a:extLst>
            <a:ext uri="{FF2B5EF4-FFF2-40B4-BE49-F238E27FC236}">
              <a16:creationId xmlns:a16="http://schemas.microsoft.com/office/drawing/2014/main" id="{00000000-0008-0000-0E00-000048020000}"/>
            </a:ext>
          </a:extLst>
        </xdr:cNvPr>
        <xdr:cNvSpPr txBox="1"/>
      </xdr:nvSpPr>
      <xdr:spPr>
        <a:xfrm>
          <a:off x="13500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585" name="n_4aveValue【公民館】&#10;有形固定資産減価償却率">
          <a:extLst>
            <a:ext uri="{FF2B5EF4-FFF2-40B4-BE49-F238E27FC236}">
              <a16:creationId xmlns:a16="http://schemas.microsoft.com/office/drawing/2014/main" id="{00000000-0008-0000-0E00-000049020000}"/>
            </a:ext>
          </a:extLst>
        </xdr:cNvPr>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77306</xdr:rowOff>
    </xdr:from>
    <xdr:ext cx="405111" cy="259045"/>
    <xdr:sp macro="" textlink="">
      <xdr:nvSpPr>
        <xdr:cNvPr id="586" name="n_1mainValue【公民館】&#10;有形固定資産減価償却率">
          <a:extLst>
            <a:ext uri="{FF2B5EF4-FFF2-40B4-BE49-F238E27FC236}">
              <a16:creationId xmlns:a16="http://schemas.microsoft.com/office/drawing/2014/main" id="{00000000-0008-0000-0E00-00004A020000}"/>
            </a:ext>
          </a:extLst>
        </xdr:cNvPr>
        <xdr:cNvSpPr txBox="1"/>
      </xdr:nvSpPr>
      <xdr:spPr>
        <a:xfrm>
          <a:off x="152660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10358</xdr:rowOff>
    </xdr:from>
    <xdr:ext cx="405111" cy="259045"/>
    <xdr:sp macro="" textlink="">
      <xdr:nvSpPr>
        <xdr:cNvPr id="587" name="n_2mainValue【公民館】&#10;有形固定資産減価償却率">
          <a:extLst>
            <a:ext uri="{FF2B5EF4-FFF2-40B4-BE49-F238E27FC236}">
              <a16:creationId xmlns:a16="http://schemas.microsoft.com/office/drawing/2014/main" id="{00000000-0008-0000-0E00-00004B020000}"/>
            </a:ext>
          </a:extLst>
        </xdr:cNvPr>
        <xdr:cNvSpPr txBox="1"/>
      </xdr:nvSpPr>
      <xdr:spPr>
        <a:xfrm>
          <a:off x="14389744"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149151</xdr:rowOff>
    </xdr:from>
    <xdr:ext cx="405111" cy="259045"/>
    <xdr:sp macro="" textlink="">
      <xdr:nvSpPr>
        <xdr:cNvPr id="588" name="n_3mainValue【公民館】&#10;有形固定資産減価償却率">
          <a:extLst>
            <a:ext uri="{FF2B5EF4-FFF2-40B4-BE49-F238E27FC236}">
              <a16:creationId xmlns:a16="http://schemas.microsoft.com/office/drawing/2014/main" id="{00000000-0008-0000-0E00-00004C020000}"/>
            </a:ext>
          </a:extLst>
        </xdr:cNvPr>
        <xdr:cNvSpPr txBox="1"/>
      </xdr:nvSpPr>
      <xdr:spPr>
        <a:xfrm>
          <a:off x="135007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589" name="n_4mainValue【公民館】&#10;有形固定資産減価償却率">
          <a:extLst>
            <a:ext uri="{FF2B5EF4-FFF2-40B4-BE49-F238E27FC236}">
              <a16:creationId xmlns:a16="http://schemas.microsoft.com/office/drawing/2014/main" id="{00000000-0008-0000-0E00-00004D020000}"/>
            </a:ext>
          </a:extLst>
        </xdr:cNvPr>
        <xdr:cNvSpPr txBox="1"/>
      </xdr:nvSpPr>
      <xdr:spPr>
        <a:xfrm>
          <a:off x="12611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公民館】&#10;一人当たり面積グラフ枠">
          <a:extLst>
            <a:ext uri="{FF2B5EF4-FFF2-40B4-BE49-F238E27FC236}">
              <a16:creationId xmlns:a16="http://schemas.microsoft.com/office/drawing/2014/main" id="{00000000-0008-0000-0E00-00006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12" name="【公民館】&#10;一人当たり面積最小値テキスト">
          <a:extLst>
            <a:ext uri="{FF2B5EF4-FFF2-40B4-BE49-F238E27FC236}">
              <a16:creationId xmlns:a16="http://schemas.microsoft.com/office/drawing/2014/main" id="{00000000-0008-0000-0E00-000064020000}"/>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614" name="【公民館】&#10;一人当たり面積最大値テキスト">
          <a:extLst>
            <a:ext uri="{FF2B5EF4-FFF2-40B4-BE49-F238E27FC236}">
              <a16:creationId xmlns:a16="http://schemas.microsoft.com/office/drawing/2014/main" id="{00000000-0008-0000-0E00-000066020000}"/>
            </a:ext>
          </a:extLst>
        </xdr:cNvPr>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616" name="【公民館】&#10;一人当たり面積平均値テキスト">
          <a:extLst>
            <a:ext uri="{FF2B5EF4-FFF2-40B4-BE49-F238E27FC236}">
              <a16:creationId xmlns:a16="http://schemas.microsoft.com/office/drawing/2014/main" id="{00000000-0008-0000-0E00-000068020000}"/>
            </a:ext>
          </a:extLst>
        </xdr:cNvPr>
        <xdr:cNvSpPr txBox="1"/>
      </xdr:nvSpPr>
      <xdr:spPr>
        <a:xfrm>
          <a:off x="221996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617" name="フローチャート: 判断 616">
          <a:extLst>
            <a:ext uri="{FF2B5EF4-FFF2-40B4-BE49-F238E27FC236}">
              <a16:creationId xmlns:a16="http://schemas.microsoft.com/office/drawing/2014/main" id="{00000000-0008-0000-0E00-000069020000}"/>
            </a:ext>
          </a:extLst>
        </xdr:cNvPr>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618" name="フローチャート: 判断 617">
          <a:extLst>
            <a:ext uri="{FF2B5EF4-FFF2-40B4-BE49-F238E27FC236}">
              <a16:creationId xmlns:a16="http://schemas.microsoft.com/office/drawing/2014/main" id="{00000000-0008-0000-0E00-00006A020000}"/>
            </a:ext>
          </a:extLst>
        </xdr:cNvPr>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619" name="フローチャート: 判断 618">
          <a:extLst>
            <a:ext uri="{FF2B5EF4-FFF2-40B4-BE49-F238E27FC236}">
              <a16:creationId xmlns:a16="http://schemas.microsoft.com/office/drawing/2014/main" id="{00000000-0008-0000-0E00-00006B020000}"/>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620" name="フローチャート: 判断 619">
          <a:extLst>
            <a:ext uri="{FF2B5EF4-FFF2-40B4-BE49-F238E27FC236}">
              <a16:creationId xmlns:a16="http://schemas.microsoft.com/office/drawing/2014/main" id="{00000000-0008-0000-0E00-00006C020000}"/>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621" name="フローチャート: 判断 620">
          <a:extLst>
            <a:ext uri="{FF2B5EF4-FFF2-40B4-BE49-F238E27FC236}">
              <a16:creationId xmlns:a16="http://schemas.microsoft.com/office/drawing/2014/main" id="{00000000-0008-0000-0E00-00006D020000}"/>
            </a:ext>
          </a:extLst>
        </xdr:cNvPr>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75692</xdr:rowOff>
    </xdr:from>
    <xdr:to>
      <xdr:col>112</xdr:col>
      <xdr:colOff>38100</xdr:colOff>
      <xdr:row>107</xdr:row>
      <xdr:rowOff>5842</xdr:rowOff>
    </xdr:to>
    <xdr:sp macro="" textlink="">
      <xdr:nvSpPr>
        <xdr:cNvPr id="627" name="楕円 626">
          <a:extLst>
            <a:ext uri="{FF2B5EF4-FFF2-40B4-BE49-F238E27FC236}">
              <a16:creationId xmlns:a16="http://schemas.microsoft.com/office/drawing/2014/main" id="{00000000-0008-0000-0E00-000073020000}"/>
            </a:ext>
          </a:extLst>
        </xdr:cNvPr>
        <xdr:cNvSpPr/>
      </xdr:nvSpPr>
      <xdr:spPr>
        <a:xfrm>
          <a:off x="21272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80263</xdr:rowOff>
    </xdr:from>
    <xdr:to>
      <xdr:col>107</xdr:col>
      <xdr:colOff>101600</xdr:colOff>
      <xdr:row>107</xdr:row>
      <xdr:rowOff>10413</xdr:rowOff>
    </xdr:to>
    <xdr:sp macro="" textlink="">
      <xdr:nvSpPr>
        <xdr:cNvPr id="628" name="楕円 627">
          <a:extLst>
            <a:ext uri="{FF2B5EF4-FFF2-40B4-BE49-F238E27FC236}">
              <a16:creationId xmlns:a16="http://schemas.microsoft.com/office/drawing/2014/main" id="{00000000-0008-0000-0E00-000074020000}"/>
            </a:ext>
          </a:extLst>
        </xdr:cNvPr>
        <xdr:cNvSpPr/>
      </xdr:nvSpPr>
      <xdr:spPr>
        <a:xfrm>
          <a:off x="20383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126492</xdr:rowOff>
    </xdr:from>
    <xdr:to>
      <xdr:col>111</xdr:col>
      <xdr:colOff>177800</xdr:colOff>
      <xdr:row>106</xdr:row>
      <xdr:rowOff>131063</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flipV="1">
          <a:off x="20434300" y="18300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82550</xdr:rowOff>
    </xdr:from>
    <xdr:to>
      <xdr:col>102</xdr:col>
      <xdr:colOff>165100</xdr:colOff>
      <xdr:row>107</xdr:row>
      <xdr:rowOff>12700</xdr:rowOff>
    </xdr:to>
    <xdr:sp macro="" textlink="">
      <xdr:nvSpPr>
        <xdr:cNvPr id="630" name="楕円 629">
          <a:extLst>
            <a:ext uri="{FF2B5EF4-FFF2-40B4-BE49-F238E27FC236}">
              <a16:creationId xmlns:a16="http://schemas.microsoft.com/office/drawing/2014/main" id="{00000000-0008-0000-0E00-000076020000}"/>
            </a:ext>
          </a:extLst>
        </xdr:cNvPr>
        <xdr:cNvSpPr/>
      </xdr:nvSpPr>
      <xdr:spPr>
        <a:xfrm>
          <a:off x="19494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131063</xdr:rowOff>
    </xdr:from>
    <xdr:to>
      <xdr:col>107</xdr:col>
      <xdr:colOff>50800</xdr:colOff>
      <xdr:row>106</xdr:row>
      <xdr:rowOff>133350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flipV="1">
          <a:off x="19545300" y="183047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84837</xdr:rowOff>
    </xdr:from>
    <xdr:to>
      <xdr:col>98</xdr:col>
      <xdr:colOff>38100</xdr:colOff>
      <xdr:row>107</xdr:row>
      <xdr:rowOff>14987</xdr:rowOff>
    </xdr:to>
    <xdr:sp macro="" textlink="">
      <xdr:nvSpPr>
        <xdr:cNvPr id="632" name="楕円 631">
          <a:extLst>
            <a:ext uri="{FF2B5EF4-FFF2-40B4-BE49-F238E27FC236}">
              <a16:creationId xmlns:a16="http://schemas.microsoft.com/office/drawing/2014/main" id="{00000000-0008-0000-0E00-000078020000}"/>
            </a:ext>
          </a:extLst>
        </xdr:cNvPr>
        <xdr:cNvSpPr/>
      </xdr:nvSpPr>
      <xdr:spPr>
        <a:xfrm>
          <a:off x="18605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133350</xdr:rowOff>
    </xdr:from>
    <xdr:to>
      <xdr:col>102</xdr:col>
      <xdr:colOff>114300</xdr:colOff>
      <xdr:row>106</xdr:row>
      <xdr:rowOff>135637</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flipV="1">
          <a:off x="18656300" y="183070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634" name="n_1aveValue【公民館】&#10;一人当たり面積">
          <a:extLst>
            <a:ext uri="{FF2B5EF4-FFF2-40B4-BE49-F238E27FC236}">
              <a16:creationId xmlns:a16="http://schemas.microsoft.com/office/drawing/2014/main" id="{00000000-0008-0000-0E00-00007A020000}"/>
            </a:ext>
          </a:extLst>
        </xdr:cNvPr>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635" name="n_2aveValue【公民館】&#10;一人当たり面積">
          <a:extLst>
            <a:ext uri="{FF2B5EF4-FFF2-40B4-BE49-F238E27FC236}">
              <a16:creationId xmlns:a16="http://schemas.microsoft.com/office/drawing/2014/main" id="{00000000-0008-0000-0E00-00007B020000}"/>
            </a:ext>
          </a:extLst>
        </xdr:cNvPr>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636" name="n_3aveValue【公民館】&#10;一人当たり面積">
          <a:extLst>
            <a:ext uri="{FF2B5EF4-FFF2-40B4-BE49-F238E27FC236}">
              <a16:creationId xmlns:a16="http://schemas.microsoft.com/office/drawing/2014/main" id="{00000000-0008-0000-0E00-00007C020000}"/>
            </a:ext>
          </a:extLst>
        </xdr:cNvPr>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637" name="n_4aveValue【公民館】&#10;一人当たり面積">
          <a:extLst>
            <a:ext uri="{FF2B5EF4-FFF2-40B4-BE49-F238E27FC236}">
              <a16:creationId xmlns:a16="http://schemas.microsoft.com/office/drawing/2014/main" id="{00000000-0008-0000-0E00-00007D020000}"/>
            </a:ext>
          </a:extLst>
        </xdr:cNvPr>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168419</xdr:rowOff>
    </xdr:from>
    <xdr:ext cx="469744" cy="259045"/>
    <xdr:sp macro="" textlink="">
      <xdr:nvSpPr>
        <xdr:cNvPr id="638" name="n_1mainValue【公民館】&#10;一人当たり面積">
          <a:extLst>
            <a:ext uri="{FF2B5EF4-FFF2-40B4-BE49-F238E27FC236}">
              <a16:creationId xmlns:a16="http://schemas.microsoft.com/office/drawing/2014/main" id="{00000000-0008-0000-0E00-00007E020000}"/>
            </a:ext>
          </a:extLst>
        </xdr:cNvPr>
        <xdr:cNvSpPr txBox="1"/>
      </xdr:nvSpPr>
      <xdr:spPr>
        <a:xfrm>
          <a:off x="210757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1540</xdr:rowOff>
    </xdr:from>
    <xdr:ext cx="469744" cy="259045"/>
    <xdr:sp macro="" textlink="">
      <xdr:nvSpPr>
        <xdr:cNvPr id="639" name="n_2mainValue【公民館】&#10;一人当たり面積">
          <a:extLst>
            <a:ext uri="{FF2B5EF4-FFF2-40B4-BE49-F238E27FC236}">
              <a16:creationId xmlns:a16="http://schemas.microsoft.com/office/drawing/2014/main" id="{00000000-0008-0000-0E00-00007F020000}"/>
            </a:ext>
          </a:extLst>
        </xdr:cNvPr>
        <xdr:cNvSpPr txBox="1"/>
      </xdr:nvSpPr>
      <xdr:spPr>
        <a:xfrm>
          <a:off x="20199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3827</xdr:rowOff>
    </xdr:from>
    <xdr:ext cx="469744" cy="259045"/>
    <xdr:sp macro="" textlink="">
      <xdr:nvSpPr>
        <xdr:cNvPr id="640" name="n_3mainValue【公民館】&#10;一人当たり面積">
          <a:extLst>
            <a:ext uri="{FF2B5EF4-FFF2-40B4-BE49-F238E27FC236}">
              <a16:creationId xmlns:a16="http://schemas.microsoft.com/office/drawing/2014/main" id="{00000000-0008-0000-0E00-000080020000}"/>
            </a:ext>
          </a:extLst>
        </xdr:cNvPr>
        <xdr:cNvSpPr txBox="1"/>
      </xdr:nvSpPr>
      <xdr:spPr>
        <a:xfrm>
          <a:off x="19310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6114</xdr:rowOff>
    </xdr:from>
    <xdr:ext cx="469744" cy="259045"/>
    <xdr:sp macro="" textlink="">
      <xdr:nvSpPr>
        <xdr:cNvPr id="641" name="n_4mainValue【公民館】&#10;一人当たり面積">
          <a:extLst>
            <a:ext uri="{FF2B5EF4-FFF2-40B4-BE49-F238E27FC236}">
              <a16:creationId xmlns:a16="http://schemas.microsoft.com/office/drawing/2014/main" id="{00000000-0008-0000-0E00-000081020000}"/>
            </a:ext>
          </a:extLst>
        </xdr:cNvPr>
        <xdr:cNvSpPr txBox="1"/>
      </xdr:nvSpPr>
      <xdr:spPr>
        <a:xfrm>
          <a:off x="184214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類似団体と比較して特に有形固定資産減価償却率が高くなっている施設は、公営住宅、学校施設である。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学校施設は、公共施設等総合管理計画に基づき、建て替えが進み有形固定資産減価償却率が低下している。公営住宅は、同計画に基づき、長寿命化改修のほか</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を活用し建て替えを進めていることから、有形固定資産減価償却率は低下が見込まれる。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有形固定資産減価償却率が高かった公民館については、コミュニティセンターへの移行が完了した。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61,067
60,728
725.65
35,280,150
33,756,016
1,348,452
17,921,736
31,153,857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73660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73151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20337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5067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73660</xdr:rowOff>
    </xdr:from>
    <xdr:to>
      <xdr:col>24</xdr:col>
      <xdr:colOff>152400</xdr:colOff>
      <xdr:row>33</xdr:row>
      <xdr:rowOff>73660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73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27957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714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49530</xdr:rowOff>
    </xdr:from>
    <xdr:to>
      <xdr:col>24</xdr:col>
      <xdr:colOff>114300</xdr:colOff>
      <xdr:row>39</xdr:row>
      <xdr:rowOff>151130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7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36830</xdr:rowOff>
    </xdr:from>
    <xdr:to>
      <xdr:col>20</xdr:col>
      <xdr:colOff>38100</xdr:colOff>
      <xdr:row>36</xdr:row>
      <xdr:rowOff>138430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76200</xdr:rowOff>
    </xdr:from>
    <xdr:to>
      <xdr:col>15</xdr:col>
      <xdr:colOff>101600</xdr:colOff>
      <xdr:row>37</xdr:row>
      <xdr:rowOff>6350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55880</xdr:rowOff>
    </xdr:from>
    <xdr:to>
      <xdr:col>10</xdr:col>
      <xdr:colOff>165100</xdr:colOff>
      <xdr:row>36</xdr:row>
      <xdr:rowOff>157480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2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39370</xdr:rowOff>
    </xdr:from>
    <xdr:to>
      <xdr:col>6</xdr:col>
      <xdr:colOff>38100</xdr:colOff>
      <xdr:row>36</xdr:row>
      <xdr:rowOff>140970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0795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143510</xdr:rowOff>
    </xdr:from>
    <xdr:to>
      <xdr:col>24</xdr:col>
      <xdr:colOff>114300</xdr:colOff>
      <xdr:row>34</xdr:row>
      <xdr:rowOff>73660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58437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571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143510</xdr:rowOff>
    </xdr:from>
    <xdr:to>
      <xdr:col>20</xdr:col>
      <xdr:colOff>38100</xdr:colOff>
      <xdr:row>34</xdr:row>
      <xdr:rowOff>73660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22860</xdr:rowOff>
    </xdr:from>
    <xdr:to>
      <xdr:col>24</xdr:col>
      <xdr:colOff>63500</xdr:colOff>
      <xdr:row>34</xdr:row>
      <xdr:rowOff>22860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3797300" y="5852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74930</xdr:rowOff>
    </xdr:from>
    <xdr:to>
      <xdr:col>15</xdr:col>
      <xdr:colOff>101600</xdr:colOff>
      <xdr:row>34</xdr:row>
      <xdr:rowOff>5080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125730</xdr:rowOff>
    </xdr:from>
    <xdr:to>
      <xdr:col>19</xdr:col>
      <xdr:colOff>177800</xdr:colOff>
      <xdr:row>34</xdr:row>
      <xdr:rowOff>22860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2908300" y="5783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40640</xdr:rowOff>
    </xdr:from>
    <xdr:to>
      <xdr:col>10</xdr:col>
      <xdr:colOff>165100</xdr:colOff>
      <xdr:row>33</xdr:row>
      <xdr:rowOff>142240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91440</xdr:rowOff>
    </xdr:from>
    <xdr:to>
      <xdr:col>15</xdr:col>
      <xdr:colOff>50800</xdr:colOff>
      <xdr:row>33</xdr:row>
      <xdr:rowOff>125730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019300" y="57492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6350</xdr:rowOff>
    </xdr:from>
    <xdr:to>
      <xdr:col>6</xdr:col>
      <xdr:colOff>38100</xdr:colOff>
      <xdr:row>33</xdr:row>
      <xdr:rowOff>107950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079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57150</xdr:rowOff>
    </xdr:from>
    <xdr:to>
      <xdr:col>10</xdr:col>
      <xdr:colOff>114300</xdr:colOff>
      <xdr:row>33</xdr:row>
      <xdr:rowOff>91440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130300" y="57150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129557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168927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34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148607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32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132097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90187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557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21607</xdr:rowOff>
    </xdr:from>
    <xdr:ext cx="340478"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38061" y="5508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158767</xdr:rowOff>
    </xdr:from>
    <xdr:ext cx="340478"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49061" y="54737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124477</xdr:rowOff>
    </xdr:from>
    <xdr:ext cx="340478" cy="259045"/>
    <xdr:sp macro="" textlink="">
      <xdr:nvSpPr>
        <xdr:cNvPr id="89" name="n_4mainValue【図書館】&#10;有形固定資産減価償却率">
          <a:extLst>
            <a:ext uri="{FF2B5EF4-FFF2-40B4-BE49-F238E27FC236}">
              <a16:creationId xmlns:a16="http://schemas.microsoft.com/office/drawing/2014/main" id="{00000000-0008-0000-0F00-000059000000}"/>
            </a:ext>
          </a:extLst>
        </xdr:cNvPr>
        <xdr:cNvSpPr txBox="1"/>
      </xdr:nvSpPr>
      <xdr:spPr>
        <a:xfrm>
          <a:off x="9600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25400</xdr:rowOff>
    </xdr:from>
    <xdr:to>
      <xdr:col>55</xdr:col>
      <xdr:colOff>50800</xdr:colOff>
      <xdr:row>36</xdr:row>
      <xdr:rowOff>127000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48277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25400</xdr:rowOff>
    </xdr:from>
    <xdr:to>
      <xdr:col>50</xdr:col>
      <xdr:colOff>165100</xdr:colOff>
      <xdr:row>36</xdr:row>
      <xdr:rowOff>127000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76200</xdr:rowOff>
    </xdr:from>
    <xdr:to>
      <xdr:col>55</xdr:col>
      <xdr:colOff>0</xdr:colOff>
      <xdr:row>36</xdr:row>
      <xdr:rowOff>76200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9639300" y="624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44450</xdr:rowOff>
    </xdr:from>
    <xdr:to>
      <xdr:col>46</xdr:col>
      <xdr:colOff>38100</xdr:colOff>
      <xdr:row>36</xdr:row>
      <xdr:rowOff>146050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76200</xdr:rowOff>
    </xdr:from>
    <xdr:to>
      <xdr:col>50</xdr:col>
      <xdr:colOff>114300</xdr:colOff>
      <xdr:row>36</xdr:row>
      <xdr:rowOff>95250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248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44450</xdr:rowOff>
    </xdr:from>
    <xdr:to>
      <xdr:col>41</xdr:col>
      <xdr:colOff>101600</xdr:colOff>
      <xdr:row>36</xdr:row>
      <xdr:rowOff>146050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95250</xdr:rowOff>
    </xdr:from>
    <xdr:to>
      <xdr:col>45</xdr:col>
      <xdr:colOff>177800</xdr:colOff>
      <xdr:row>36</xdr:row>
      <xdr:rowOff>95250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861300" y="6267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63500</xdr:rowOff>
    </xdr:from>
    <xdr:to>
      <xdr:col>36</xdr:col>
      <xdr:colOff>165100</xdr:colOff>
      <xdr:row>36</xdr:row>
      <xdr:rowOff>165100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95250</xdr:rowOff>
    </xdr:from>
    <xdr:to>
      <xdr:col>41</xdr:col>
      <xdr:colOff>50800</xdr:colOff>
      <xdr:row>36</xdr:row>
      <xdr:rowOff>114300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267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118127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3827</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143527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162577</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162577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10177</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48260</xdr:rowOff>
    </xdr:from>
    <xdr:to>
      <xdr:col>24</xdr:col>
      <xdr:colOff>114300</xdr:colOff>
      <xdr:row>60</xdr:row>
      <xdr:rowOff>149860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26687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99060</xdr:rowOff>
    </xdr:from>
    <xdr:to>
      <xdr:col>24</xdr:col>
      <xdr:colOff>63500</xdr:colOff>
      <xdr:row>60</xdr:row>
      <xdr:rowOff>125730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flipV="1">
          <a:off x="3797300" y="103860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4445</xdr:rowOff>
    </xdr:from>
    <xdr:to>
      <xdr:col>15</xdr:col>
      <xdr:colOff>101600</xdr:colOff>
      <xdr:row>60</xdr:row>
      <xdr:rowOff>106045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55245</xdr:rowOff>
    </xdr:from>
    <xdr:to>
      <xdr:col>19</xdr:col>
      <xdr:colOff>177800</xdr:colOff>
      <xdr:row>60</xdr:row>
      <xdr:rowOff>125730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34224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141605</xdr:rowOff>
    </xdr:from>
    <xdr:to>
      <xdr:col>10</xdr:col>
      <xdr:colOff>165100</xdr:colOff>
      <xdr:row>60</xdr:row>
      <xdr:rowOff>71755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20955</xdr:rowOff>
    </xdr:from>
    <xdr:to>
      <xdr:col>15</xdr:col>
      <xdr:colOff>50800</xdr:colOff>
      <xdr:row>60</xdr:row>
      <xdr:rowOff>55245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3079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92075</xdr:rowOff>
    </xdr:from>
    <xdr:to>
      <xdr:col>6</xdr:col>
      <xdr:colOff>38100</xdr:colOff>
      <xdr:row>60</xdr:row>
      <xdr:rowOff>22225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142875</xdr:rowOff>
    </xdr:from>
    <xdr:to>
      <xdr:col>10</xdr:col>
      <xdr:colOff>114300</xdr:colOff>
      <xdr:row>60</xdr:row>
      <xdr:rowOff>20955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2584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167657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97172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62882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13352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43180</xdr:rowOff>
    </xdr:from>
    <xdr:to>
      <xdr:col>55</xdr:col>
      <xdr:colOff>50800</xdr:colOff>
      <xdr:row>62</xdr:row>
      <xdr:rowOff>144780</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6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21607</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65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19050</xdr:rowOff>
    </xdr:from>
    <xdr:to>
      <xdr:col>50</xdr:col>
      <xdr:colOff>165100</xdr:colOff>
      <xdr:row>62</xdr:row>
      <xdr:rowOff>120650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6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69850</xdr:rowOff>
    </xdr:from>
    <xdr:to>
      <xdr:col>55</xdr:col>
      <xdr:colOff>0</xdr:colOff>
      <xdr:row>62</xdr:row>
      <xdr:rowOff>93980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9639300" y="106997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22860</xdr:rowOff>
    </xdr:from>
    <xdr:to>
      <xdr:col>46</xdr:col>
      <xdr:colOff>38100</xdr:colOff>
      <xdr:row>62</xdr:row>
      <xdr:rowOff>124460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6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69850</xdr:rowOff>
    </xdr:from>
    <xdr:to>
      <xdr:col>50</xdr:col>
      <xdr:colOff>114300</xdr:colOff>
      <xdr:row>62</xdr:row>
      <xdr:rowOff>73660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750300" y="10699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26670</xdr:rowOff>
    </xdr:from>
    <xdr:to>
      <xdr:col>41</xdr:col>
      <xdr:colOff>101600</xdr:colOff>
      <xdr:row>62</xdr:row>
      <xdr:rowOff>128270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65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73660</xdr:rowOff>
    </xdr:from>
    <xdr:to>
      <xdr:col>45</xdr:col>
      <xdr:colOff>177800</xdr:colOff>
      <xdr:row>62</xdr:row>
      <xdr:rowOff>77470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0703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31750</xdr:rowOff>
    </xdr:from>
    <xdr:to>
      <xdr:col>36</xdr:col>
      <xdr:colOff>165100</xdr:colOff>
      <xdr:row>62</xdr:row>
      <xdr:rowOff>133350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77470</xdr:rowOff>
    </xdr:from>
    <xdr:to>
      <xdr:col>41</xdr:col>
      <xdr:colOff>50800</xdr:colOff>
      <xdr:row>62</xdr:row>
      <xdr:rowOff>82550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72300" y="1070737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47007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137177</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042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140987</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04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149877</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043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a:extLst>
            <a:ext uri="{FF2B5EF4-FFF2-40B4-BE49-F238E27FC236}">
              <a16:creationId xmlns:a16="http://schemas.microsoft.com/office/drawing/2014/main" id="{00000000-0008-0000-0F00-00002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4" name="【市民会館】&#10;有形固定資産減価償却率最小値テキスト">
          <a:extLst>
            <a:ext uri="{FF2B5EF4-FFF2-40B4-BE49-F238E27FC236}">
              <a16:creationId xmlns:a16="http://schemas.microsoft.com/office/drawing/2014/main" id="{00000000-0008-0000-0F00-000030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06" name="【市民会館】&#10;有形固定資産減価償却率最大値テキスト">
          <a:extLst>
            <a:ext uri="{FF2B5EF4-FFF2-40B4-BE49-F238E27FC236}">
              <a16:creationId xmlns:a16="http://schemas.microsoft.com/office/drawing/2014/main" id="{00000000-0008-0000-0F00-000032010000}"/>
            </a:ext>
          </a:extLst>
        </xdr:cNvPr>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308" name="【市民会館】&#10;有形固定資産減価償却率平均値テキスト">
          <a:extLst>
            <a:ext uri="{FF2B5EF4-FFF2-40B4-BE49-F238E27FC236}">
              <a16:creationId xmlns:a16="http://schemas.microsoft.com/office/drawing/2014/main" id="{00000000-0008-0000-0F00-000034010000}"/>
            </a:ext>
          </a:extLst>
        </xdr:cNvPr>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147864</xdr:rowOff>
    </xdr:from>
    <xdr:to>
      <xdr:col>24</xdr:col>
      <xdr:colOff>114300</xdr:colOff>
      <xdr:row>106</xdr:row>
      <xdr:rowOff>78014</xdr:rowOff>
    </xdr:to>
    <xdr:sp macro="" textlink="">
      <xdr:nvSpPr>
        <xdr:cNvPr id="319" name="楕円 318">
          <a:extLst>
            <a:ext uri="{FF2B5EF4-FFF2-40B4-BE49-F238E27FC236}">
              <a16:creationId xmlns:a16="http://schemas.microsoft.com/office/drawing/2014/main" id="{00000000-0008-0000-0F00-00003F010000}"/>
            </a:ext>
          </a:extLst>
        </xdr:cNvPr>
        <xdr:cNvSpPr/>
      </xdr:nvSpPr>
      <xdr:spPr>
        <a:xfrm>
          <a:off x="4584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126291</xdr:rowOff>
    </xdr:from>
    <xdr:ext cx="405111" cy="259045"/>
    <xdr:sp macro="" textlink="">
      <xdr:nvSpPr>
        <xdr:cNvPr id="320" name="【市民会館】&#10;有形固定資産減価償却率該当値テキスト">
          <a:extLst>
            <a:ext uri="{FF2B5EF4-FFF2-40B4-BE49-F238E27FC236}">
              <a16:creationId xmlns:a16="http://schemas.microsoft.com/office/drawing/2014/main" id="{00000000-0008-0000-0F00-000040010000}"/>
            </a:ext>
          </a:extLst>
        </xdr:cNvPr>
        <xdr:cNvSpPr txBox="1"/>
      </xdr:nvSpPr>
      <xdr:spPr>
        <a:xfrm>
          <a:off x="4673600"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147864</xdr:rowOff>
    </xdr:from>
    <xdr:to>
      <xdr:col>20</xdr:col>
      <xdr:colOff>38100</xdr:colOff>
      <xdr:row>106</xdr:row>
      <xdr:rowOff>78014</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3746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27214</xdr:rowOff>
    </xdr:from>
    <xdr:to>
      <xdr:col>24</xdr:col>
      <xdr:colOff>63500</xdr:colOff>
      <xdr:row>106</xdr:row>
      <xdr:rowOff>27214</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3797300" y="182009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82550</xdr:rowOff>
    </xdr:from>
    <xdr:to>
      <xdr:col>15</xdr:col>
      <xdr:colOff>101600</xdr:colOff>
      <xdr:row>106</xdr:row>
      <xdr:rowOff>12700</xdr:rowOff>
    </xdr:to>
    <xdr:sp macro="" textlink="">
      <xdr:nvSpPr>
        <xdr:cNvPr id="323" name="楕円 322">
          <a:extLst>
            <a:ext uri="{FF2B5EF4-FFF2-40B4-BE49-F238E27FC236}">
              <a16:creationId xmlns:a16="http://schemas.microsoft.com/office/drawing/2014/main" id="{00000000-0008-0000-0F00-000043010000}"/>
            </a:ext>
          </a:extLst>
        </xdr:cNvPr>
        <xdr:cNvSpPr/>
      </xdr:nvSpPr>
      <xdr:spPr>
        <a:xfrm>
          <a:off x="2857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133350</xdr:rowOff>
    </xdr:from>
    <xdr:to>
      <xdr:col>19</xdr:col>
      <xdr:colOff>177800</xdr:colOff>
      <xdr:row>106</xdr:row>
      <xdr:rowOff>27214</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2908300" y="181356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49893</xdr:rowOff>
    </xdr:from>
    <xdr:to>
      <xdr:col>10</xdr:col>
      <xdr:colOff>165100</xdr:colOff>
      <xdr:row>105</xdr:row>
      <xdr:rowOff>151493</xdr:rowOff>
    </xdr:to>
    <xdr:sp macro="" textlink="">
      <xdr:nvSpPr>
        <xdr:cNvPr id="325" name="楕円 324">
          <a:extLst>
            <a:ext uri="{FF2B5EF4-FFF2-40B4-BE49-F238E27FC236}">
              <a16:creationId xmlns:a16="http://schemas.microsoft.com/office/drawing/2014/main" id="{00000000-0008-0000-0F00-000045010000}"/>
            </a:ext>
          </a:extLst>
        </xdr:cNvPr>
        <xdr:cNvSpPr/>
      </xdr:nvSpPr>
      <xdr:spPr>
        <a:xfrm>
          <a:off x="1968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100693</xdr:rowOff>
    </xdr:from>
    <xdr:to>
      <xdr:col>15</xdr:col>
      <xdr:colOff>50800</xdr:colOff>
      <xdr:row>105</xdr:row>
      <xdr:rowOff>133350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2019300" y="1810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17236</xdr:rowOff>
    </xdr:from>
    <xdr:to>
      <xdr:col>6</xdr:col>
      <xdr:colOff>38100</xdr:colOff>
      <xdr:row>105</xdr:row>
      <xdr:rowOff>118836</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1079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68036</xdr:rowOff>
    </xdr:from>
    <xdr:to>
      <xdr:col>10</xdr:col>
      <xdr:colOff>114300</xdr:colOff>
      <xdr:row>105</xdr:row>
      <xdr:rowOff>100693</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130300" y="180702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329" name="n_1aveValue【市民会館】&#10;有形固定資産減価償却率">
          <a:extLst>
            <a:ext uri="{FF2B5EF4-FFF2-40B4-BE49-F238E27FC236}">
              <a16:creationId xmlns:a16="http://schemas.microsoft.com/office/drawing/2014/main" id="{00000000-0008-0000-0F00-000049010000}"/>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330" name="n_2aveValue【市民会館】&#10;有形固定資産減価償却率">
          <a:extLst>
            <a:ext uri="{FF2B5EF4-FFF2-40B4-BE49-F238E27FC236}">
              <a16:creationId xmlns:a16="http://schemas.microsoft.com/office/drawing/2014/main" id="{00000000-0008-0000-0F00-00004A010000}"/>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331" name="n_3aveValue【市民会館】&#10;有形固定資産減価償却率">
          <a:extLst>
            <a:ext uri="{FF2B5EF4-FFF2-40B4-BE49-F238E27FC236}">
              <a16:creationId xmlns:a16="http://schemas.microsoft.com/office/drawing/2014/main" id="{00000000-0008-0000-0F00-00004B010000}"/>
            </a:ext>
          </a:extLst>
        </xdr:cNvPr>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332" name="n_4aveValue【市民会館】&#10;有形固定資産減価償却率">
          <a:extLst>
            <a:ext uri="{FF2B5EF4-FFF2-40B4-BE49-F238E27FC236}">
              <a16:creationId xmlns:a16="http://schemas.microsoft.com/office/drawing/2014/main" id="{00000000-0008-0000-0F00-00004C010000}"/>
            </a:ext>
          </a:extLst>
        </xdr:cNvPr>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69141</xdr:rowOff>
    </xdr:from>
    <xdr:ext cx="405111" cy="259045"/>
    <xdr:sp macro="" textlink="">
      <xdr:nvSpPr>
        <xdr:cNvPr id="333" name="n_1mainValue【市民会館】&#10;有形固定資産減価償却率">
          <a:extLst>
            <a:ext uri="{FF2B5EF4-FFF2-40B4-BE49-F238E27FC236}">
              <a16:creationId xmlns:a16="http://schemas.microsoft.com/office/drawing/2014/main" id="{00000000-0008-0000-0F00-00004D010000}"/>
            </a:ext>
          </a:extLst>
        </xdr:cNvPr>
        <xdr:cNvSpPr txBox="1"/>
      </xdr:nvSpPr>
      <xdr:spPr>
        <a:xfrm>
          <a:off x="35820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334" name="n_2mainValue【市民会館】&#10;有形固定資産減価償却率">
          <a:extLst>
            <a:ext uri="{FF2B5EF4-FFF2-40B4-BE49-F238E27FC236}">
              <a16:creationId xmlns:a16="http://schemas.microsoft.com/office/drawing/2014/main" id="{00000000-0008-0000-0F00-00004E010000}"/>
            </a:ext>
          </a:extLst>
        </xdr:cNvPr>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142620</xdr:rowOff>
    </xdr:from>
    <xdr:ext cx="405111" cy="259045"/>
    <xdr:sp macro="" textlink="">
      <xdr:nvSpPr>
        <xdr:cNvPr id="335" name="n_3mainValue【市民会館】&#10;有形固定資産減価償却率">
          <a:extLst>
            <a:ext uri="{FF2B5EF4-FFF2-40B4-BE49-F238E27FC236}">
              <a16:creationId xmlns:a16="http://schemas.microsoft.com/office/drawing/2014/main" id="{00000000-0008-0000-0F00-00004F010000}"/>
            </a:ext>
          </a:extLst>
        </xdr:cNvPr>
        <xdr:cNvSpPr txBox="1"/>
      </xdr:nvSpPr>
      <xdr:spPr>
        <a:xfrm>
          <a:off x="1816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109963</xdr:rowOff>
    </xdr:from>
    <xdr:ext cx="405111" cy="259045"/>
    <xdr:sp macro="" textlink="">
      <xdr:nvSpPr>
        <xdr:cNvPr id="336" name="n_4mainValue【市民会館】&#10;有形固定資産減価償却率">
          <a:extLst>
            <a:ext uri="{FF2B5EF4-FFF2-40B4-BE49-F238E27FC236}">
              <a16:creationId xmlns:a16="http://schemas.microsoft.com/office/drawing/2014/main" id="{00000000-0008-0000-0F00-000050010000}"/>
            </a:ext>
          </a:extLst>
        </xdr:cNvPr>
        <xdr:cNvSpPr txBox="1"/>
      </xdr:nvSpPr>
      <xdr:spPr>
        <a:xfrm>
          <a:off x="927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a:extLst>
            <a:ext uri="{FF2B5EF4-FFF2-40B4-BE49-F238E27FC236}">
              <a16:creationId xmlns:a16="http://schemas.microsoft.com/office/drawing/2014/main" id="{00000000-0008-0000-0F00-00006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359" name="【市民会館】&#10;一人当たり面積最小値テキスト">
          <a:extLst>
            <a:ext uri="{FF2B5EF4-FFF2-40B4-BE49-F238E27FC236}">
              <a16:creationId xmlns:a16="http://schemas.microsoft.com/office/drawing/2014/main" id="{00000000-0008-0000-0F00-000067010000}"/>
            </a:ext>
          </a:extLst>
        </xdr:cNvPr>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361" name="【市民会館】&#10;一人当たり面積最大値テキスト">
          <a:extLst>
            <a:ext uri="{FF2B5EF4-FFF2-40B4-BE49-F238E27FC236}">
              <a16:creationId xmlns:a16="http://schemas.microsoft.com/office/drawing/2014/main" id="{00000000-0008-0000-0F00-000069010000}"/>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363" name="【市民会館】&#10;一人当たり面積平均値テキスト">
          <a:extLst>
            <a:ext uri="{FF2B5EF4-FFF2-40B4-BE49-F238E27FC236}">
              <a16:creationId xmlns:a16="http://schemas.microsoft.com/office/drawing/2014/main" id="{00000000-0008-0000-0F00-00006B010000}"/>
            </a:ext>
          </a:extLst>
        </xdr:cNvPr>
        <xdr:cNvSpPr txBox="1"/>
      </xdr:nvSpPr>
      <xdr:spPr>
        <a:xfrm>
          <a:off x="10515600"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364" name="フローチャート: 判断 363">
          <a:extLst>
            <a:ext uri="{FF2B5EF4-FFF2-40B4-BE49-F238E27FC236}">
              <a16:creationId xmlns:a16="http://schemas.microsoft.com/office/drawing/2014/main" id="{00000000-0008-0000-0F00-00006C010000}"/>
            </a:ext>
          </a:extLst>
        </xdr:cNvPr>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96265</xdr:rowOff>
    </xdr:from>
    <xdr:to>
      <xdr:col>55</xdr:col>
      <xdr:colOff>50800</xdr:colOff>
      <xdr:row>106</xdr:row>
      <xdr:rowOff>26415</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104267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74692</xdr:rowOff>
    </xdr:from>
    <xdr:ext cx="469744" cy="259045"/>
    <xdr:sp macro="" textlink="">
      <xdr:nvSpPr>
        <xdr:cNvPr id="375" name="【市民会館】&#10;一人当たり面積該当値テキスト">
          <a:extLst>
            <a:ext uri="{FF2B5EF4-FFF2-40B4-BE49-F238E27FC236}">
              <a16:creationId xmlns:a16="http://schemas.microsoft.com/office/drawing/2014/main" id="{00000000-0008-0000-0F00-000077010000}"/>
            </a:ext>
          </a:extLst>
        </xdr:cNvPr>
        <xdr:cNvSpPr txBox="1"/>
      </xdr:nvSpPr>
      <xdr:spPr>
        <a:xfrm>
          <a:off x="10515600"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100837</xdr:rowOff>
    </xdr:from>
    <xdr:to>
      <xdr:col>50</xdr:col>
      <xdr:colOff>165100</xdr:colOff>
      <xdr:row>106</xdr:row>
      <xdr:rowOff>30987</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9588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147065</xdr:rowOff>
    </xdr:from>
    <xdr:to>
      <xdr:col>55</xdr:col>
      <xdr:colOff>0</xdr:colOff>
      <xdr:row>105</xdr:row>
      <xdr:rowOff>151637</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flipV="1">
          <a:off x="9639300" y="181493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105411</xdr:rowOff>
    </xdr:from>
    <xdr:to>
      <xdr:col>46</xdr:col>
      <xdr:colOff>38100</xdr:colOff>
      <xdr:row>106</xdr:row>
      <xdr:rowOff>35561</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8699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151637</xdr:rowOff>
    </xdr:from>
    <xdr:to>
      <xdr:col>50</xdr:col>
      <xdr:colOff>114300</xdr:colOff>
      <xdr:row>105</xdr:row>
      <xdr:rowOff>156211</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flipV="1">
          <a:off x="8750300" y="181538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109982</xdr:rowOff>
    </xdr:from>
    <xdr:to>
      <xdr:col>41</xdr:col>
      <xdr:colOff>101600</xdr:colOff>
      <xdr:row>106</xdr:row>
      <xdr:rowOff>40132</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7810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156211</xdr:rowOff>
    </xdr:from>
    <xdr:to>
      <xdr:col>45</xdr:col>
      <xdr:colOff>177800</xdr:colOff>
      <xdr:row>105</xdr:row>
      <xdr:rowOff>160782</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7861300" y="181584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109982</xdr:rowOff>
    </xdr:from>
    <xdr:to>
      <xdr:col>36</xdr:col>
      <xdr:colOff>165100</xdr:colOff>
      <xdr:row>106</xdr:row>
      <xdr:rowOff>40132</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6921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160782</xdr:rowOff>
    </xdr:from>
    <xdr:to>
      <xdr:col>41</xdr:col>
      <xdr:colOff>50800</xdr:colOff>
      <xdr:row>105</xdr:row>
      <xdr:rowOff>160782</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6972300" y="18163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384" name="n_1aveValue【市民会館】&#10;一人当たり面積">
          <a:extLst>
            <a:ext uri="{FF2B5EF4-FFF2-40B4-BE49-F238E27FC236}">
              <a16:creationId xmlns:a16="http://schemas.microsoft.com/office/drawing/2014/main" id="{00000000-0008-0000-0F00-000080010000}"/>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385" name="n_2aveValue【市民会館】&#10;一人当たり面積">
          <a:extLst>
            <a:ext uri="{FF2B5EF4-FFF2-40B4-BE49-F238E27FC236}">
              <a16:creationId xmlns:a16="http://schemas.microsoft.com/office/drawing/2014/main" id="{00000000-0008-0000-0F00-000081010000}"/>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386" name="n_3aveValue【市民会館】&#10;一人当たり面積">
          <a:extLst>
            <a:ext uri="{FF2B5EF4-FFF2-40B4-BE49-F238E27FC236}">
              <a16:creationId xmlns:a16="http://schemas.microsoft.com/office/drawing/2014/main" id="{00000000-0008-0000-0F00-000082010000}"/>
            </a:ext>
          </a:extLst>
        </xdr:cNvPr>
        <xdr:cNvSpPr txBox="1"/>
      </xdr:nvSpPr>
      <xdr:spPr>
        <a:xfrm>
          <a:off x="7626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387" name="n_4aveValue【市民会館】&#10;一人当たり面積">
          <a:extLst>
            <a:ext uri="{FF2B5EF4-FFF2-40B4-BE49-F238E27FC236}">
              <a16:creationId xmlns:a16="http://schemas.microsoft.com/office/drawing/2014/main" id="{00000000-0008-0000-0F00-000083010000}"/>
            </a:ext>
          </a:extLst>
        </xdr:cNvPr>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22114</xdr:rowOff>
    </xdr:from>
    <xdr:ext cx="469744" cy="259045"/>
    <xdr:sp macro="" textlink="">
      <xdr:nvSpPr>
        <xdr:cNvPr id="388" name="n_1mainValue【市民会館】&#10;一人当たり面積">
          <a:extLst>
            <a:ext uri="{FF2B5EF4-FFF2-40B4-BE49-F238E27FC236}">
              <a16:creationId xmlns:a16="http://schemas.microsoft.com/office/drawing/2014/main" id="{00000000-0008-0000-0F00-000084010000}"/>
            </a:ext>
          </a:extLst>
        </xdr:cNvPr>
        <xdr:cNvSpPr txBox="1"/>
      </xdr:nvSpPr>
      <xdr:spPr>
        <a:xfrm>
          <a:off x="9391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26688</xdr:rowOff>
    </xdr:from>
    <xdr:ext cx="469744" cy="259045"/>
    <xdr:sp macro="" textlink="">
      <xdr:nvSpPr>
        <xdr:cNvPr id="389" name="n_2mainValue【市民会館】&#10;一人当たり面積">
          <a:extLst>
            <a:ext uri="{FF2B5EF4-FFF2-40B4-BE49-F238E27FC236}">
              <a16:creationId xmlns:a16="http://schemas.microsoft.com/office/drawing/2014/main" id="{00000000-0008-0000-0F00-000085010000}"/>
            </a:ext>
          </a:extLst>
        </xdr:cNvPr>
        <xdr:cNvSpPr txBox="1"/>
      </xdr:nvSpPr>
      <xdr:spPr>
        <a:xfrm>
          <a:off x="8515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31259</xdr:rowOff>
    </xdr:from>
    <xdr:ext cx="469744" cy="259045"/>
    <xdr:sp macro="" textlink="">
      <xdr:nvSpPr>
        <xdr:cNvPr id="390" name="n_3mainValue【市民会館】&#10;一人当たり面積">
          <a:extLst>
            <a:ext uri="{FF2B5EF4-FFF2-40B4-BE49-F238E27FC236}">
              <a16:creationId xmlns:a16="http://schemas.microsoft.com/office/drawing/2014/main" id="{00000000-0008-0000-0F00-000086010000}"/>
            </a:ext>
          </a:extLst>
        </xdr:cNvPr>
        <xdr:cNvSpPr txBox="1"/>
      </xdr:nvSpPr>
      <xdr:spPr>
        <a:xfrm>
          <a:off x="76264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31259</xdr:rowOff>
    </xdr:from>
    <xdr:ext cx="469744" cy="259045"/>
    <xdr:sp macro="" textlink="">
      <xdr:nvSpPr>
        <xdr:cNvPr id="391" name="n_4mainValue【市民会館】&#10;一人当たり面積">
          <a:extLst>
            <a:ext uri="{FF2B5EF4-FFF2-40B4-BE49-F238E27FC236}">
              <a16:creationId xmlns:a16="http://schemas.microsoft.com/office/drawing/2014/main" id="{00000000-0008-0000-0F00-000087010000}"/>
            </a:ext>
          </a:extLst>
        </xdr:cNvPr>
        <xdr:cNvSpPr txBox="1"/>
      </xdr:nvSpPr>
      <xdr:spPr>
        <a:xfrm>
          <a:off x="67374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a:extLst>
            <a:ext uri="{FF2B5EF4-FFF2-40B4-BE49-F238E27FC236}">
              <a16:creationId xmlns:a16="http://schemas.microsoft.com/office/drawing/2014/main" id="{00000000-0008-0000-0F00-0000B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434" name="【保健センター・保健所】&#10;有形固定資産減価償却率最小値テキスト">
          <a:extLst>
            <a:ext uri="{FF2B5EF4-FFF2-40B4-BE49-F238E27FC236}">
              <a16:creationId xmlns:a16="http://schemas.microsoft.com/office/drawing/2014/main" id="{00000000-0008-0000-0F00-0000B2010000}"/>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436" name="【保健センター・保健所】&#10;有形固定資産減価償却率最大値テキスト">
          <a:extLst>
            <a:ext uri="{FF2B5EF4-FFF2-40B4-BE49-F238E27FC236}">
              <a16:creationId xmlns:a16="http://schemas.microsoft.com/office/drawing/2014/main" id="{00000000-0008-0000-0F00-0000B4010000}"/>
            </a:ext>
          </a:extLst>
        </xdr:cNvPr>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438" name="【保健センター・保健所】&#10;有形固定資産減価償却率平均値テキスト">
          <a:extLst>
            <a:ext uri="{FF2B5EF4-FFF2-40B4-BE49-F238E27FC236}">
              <a16:creationId xmlns:a16="http://schemas.microsoft.com/office/drawing/2014/main" id="{00000000-0008-0000-0F00-0000B6010000}"/>
            </a:ext>
          </a:extLst>
        </xdr:cNvPr>
        <xdr:cNvSpPr txBox="1"/>
      </xdr:nvSpPr>
      <xdr:spPr>
        <a:xfrm>
          <a:off x="16357600" y="1003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11249</xdr:rowOff>
    </xdr:from>
    <xdr:to>
      <xdr:col>85</xdr:col>
      <xdr:colOff>177800</xdr:colOff>
      <xdr:row>60</xdr:row>
      <xdr:rowOff>112849</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162687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161126</xdr:rowOff>
    </xdr:from>
    <xdr:ext cx="405111" cy="259045"/>
    <xdr:sp macro="" textlink="">
      <xdr:nvSpPr>
        <xdr:cNvPr id="450" name="【保健センター・保健所】&#10;有形固定資産減価償却率該当値テキスト">
          <a:extLst>
            <a:ext uri="{FF2B5EF4-FFF2-40B4-BE49-F238E27FC236}">
              <a16:creationId xmlns:a16="http://schemas.microsoft.com/office/drawing/2014/main" id="{00000000-0008-0000-0F00-0000C2010000}"/>
            </a:ext>
          </a:extLst>
        </xdr:cNvPr>
        <xdr:cNvSpPr txBox="1"/>
      </xdr:nvSpPr>
      <xdr:spPr>
        <a:xfrm>
          <a:off x="16357600"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3084</xdr:rowOff>
    </xdr:from>
    <xdr:to>
      <xdr:col>81</xdr:col>
      <xdr:colOff>101600</xdr:colOff>
      <xdr:row>61</xdr:row>
      <xdr:rowOff>104684</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15430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62049</xdr:rowOff>
    </xdr:from>
    <xdr:to>
      <xdr:col>85</xdr:col>
      <xdr:colOff>127000</xdr:colOff>
      <xdr:row>61</xdr:row>
      <xdr:rowOff>53884</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flipV="1">
          <a:off x="15481300" y="10349049"/>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14541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153488</xdr:rowOff>
    </xdr:from>
    <xdr:to>
      <xdr:col>81</xdr:col>
      <xdr:colOff>50800</xdr:colOff>
      <xdr:row>61</xdr:row>
      <xdr:rowOff>53884</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4592300" y="1044048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66766</xdr:rowOff>
    </xdr:from>
    <xdr:to>
      <xdr:col>72</xdr:col>
      <xdr:colOff>38100</xdr:colOff>
      <xdr:row>60</xdr:row>
      <xdr:rowOff>168366</xdr:rowOff>
    </xdr:to>
    <xdr:sp macro="" textlink="">
      <xdr:nvSpPr>
        <xdr:cNvPr id="455" name="楕円 454">
          <a:extLst>
            <a:ext uri="{FF2B5EF4-FFF2-40B4-BE49-F238E27FC236}">
              <a16:creationId xmlns:a16="http://schemas.microsoft.com/office/drawing/2014/main" id="{00000000-0008-0000-0F00-0000C7010000}"/>
            </a:ext>
          </a:extLst>
        </xdr:cNvPr>
        <xdr:cNvSpPr/>
      </xdr:nvSpPr>
      <xdr:spPr>
        <a:xfrm>
          <a:off x="13652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117566</xdr:rowOff>
    </xdr:from>
    <xdr:to>
      <xdr:col>76</xdr:col>
      <xdr:colOff>114300</xdr:colOff>
      <xdr:row>60</xdr:row>
      <xdr:rowOff>153488</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3703300" y="104045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30843</xdr:rowOff>
    </xdr:from>
    <xdr:to>
      <xdr:col>67</xdr:col>
      <xdr:colOff>101600</xdr:colOff>
      <xdr:row>60</xdr:row>
      <xdr:rowOff>132443</xdr:rowOff>
    </xdr:to>
    <xdr:sp macro="" textlink="">
      <xdr:nvSpPr>
        <xdr:cNvPr id="457" name="楕円 456">
          <a:extLst>
            <a:ext uri="{FF2B5EF4-FFF2-40B4-BE49-F238E27FC236}">
              <a16:creationId xmlns:a16="http://schemas.microsoft.com/office/drawing/2014/main" id="{00000000-0008-0000-0F00-0000C9010000}"/>
            </a:ext>
          </a:extLst>
        </xdr:cNvPr>
        <xdr:cNvSpPr/>
      </xdr:nvSpPr>
      <xdr:spPr>
        <a:xfrm>
          <a:off x="12763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81643</xdr:rowOff>
    </xdr:from>
    <xdr:to>
      <xdr:col>71</xdr:col>
      <xdr:colOff>177800</xdr:colOff>
      <xdr:row>60</xdr:row>
      <xdr:rowOff>117566</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2814300" y="10368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459" name="n_1aveValue【保健センター・保健所】&#10;有形固定資産減価償却率">
          <a:extLst>
            <a:ext uri="{FF2B5EF4-FFF2-40B4-BE49-F238E27FC236}">
              <a16:creationId xmlns:a16="http://schemas.microsoft.com/office/drawing/2014/main" id="{00000000-0008-0000-0F00-0000CB010000}"/>
            </a:ext>
          </a:extLst>
        </xdr:cNvPr>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60" name="n_2aveValue【保健センター・保健所】&#10;有形固定資産減価償却率">
          <a:extLst>
            <a:ext uri="{FF2B5EF4-FFF2-40B4-BE49-F238E27FC236}">
              <a16:creationId xmlns:a16="http://schemas.microsoft.com/office/drawing/2014/main" id="{00000000-0008-0000-0F00-0000CC010000}"/>
            </a:ext>
          </a:extLst>
        </xdr:cNvPr>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461" name="n_3aveValue【保健センター・保健所】&#10;有形固定資産減価償却率">
          <a:extLst>
            <a:ext uri="{FF2B5EF4-FFF2-40B4-BE49-F238E27FC236}">
              <a16:creationId xmlns:a16="http://schemas.microsoft.com/office/drawing/2014/main" id="{00000000-0008-0000-0F00-0000CD010000}"/>
            </a:ext>
          </a:extLst>
        </xdr:cNvPr>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462" name="n_4aveValue【保健センター・保健所】&#10;有形固定資産減価償却率">
          <a:extLst>
            <a:ext uri="{FF2B5EF4-FFF2-40B4-BE49-F238E27FC236}">
              <a16:creationId xmlns:a16="http://schemas.microsoft.com/office/drawing/2014/main" id="{00000000-0008-0000-0F00-0000CE010000}"/>
            </a:ext>
          </a:extLst>
        </xdr:cNvPr>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95811</xdr:rowOff>
    </xdr:from>
    <xdr:ext cx="405111" cy="259045"/>
    <xdr:sp macro="" textlink="">
      <xdr:nvSpPr>
        <xdr:cNvPr id="463" name="n_1mainValue【保健センター・保健所】&#10;有形固定資産減価償却率">
          <a:extLst>
            <a:ext uri="{FF2B5EF4-FFF2-40B4-BE49-F238E27FC236}">
              <a16:creationId xmlns:a16="http://schemas.microsoft.com/office/drawing/2014/main" id="{00000000-0008-0000-0F00-0000CF010000}"/>
            </a:ext>
          </a:extLst>
        </xdr:cNvPr>
        <xdr:cNvSpPr txBox="1"/>
      </xdr:nvSpPr>
      <xdr:spPr>
        <a:xfrm>
          <a:off x="152660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23965</xdr:rowOff>
    </xdr:from>
    <xdr:ext cx="405111" cy="259045"/>
    <xdr:sp macro="" textlink="">
      <xdr:nvSpPr>
        <xdr:cNvPr id="464" name="n_2mainValue【保健センター・保健所】&#10;有形固定資産減価償却率">
          <a:extLst>
            <a:ext uri="{FF2B5EF4-FFF2-40B4-BE49-F238E27FC236}">
              <a16:creationId xmlns:a16="http://schemas.microsoft.com/office/drawing/2014/main" id="{00000000-0008-0000-0F00-0000D0010000}"/>
            </a:ext>
          </a:extLst>
        </xdr:cNvPr>
        <xdr:cNvSpPr txBox="1"/>
      </xdr:nvSpPr>
      <xdr:spPr>
        <a:xfrm>
          <a:off x="14389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159493</xdr:rowOff>
    </xdr:from>
    <xdr:ext cx="405111" cy="259045"/>
    <xdr:sp macro="" textlink="">
      <xdr:nvSpPr>
        <xdr:cNvPr id="465" name="n_3mainValue【保健センター・保健所】&#10;有形固定資産減価償却率">
          <a:extLst>
            <a:ext uri="{FF2B5EF4-FFF2-40B4-BE49-F238E27FC236}">
              <a16:creationId xmlns:a16="http://schemas.microsoft.com/office/drawing/2014/main" id="{00000000-0008-0000-0F00-0000D1010000}"/>
            </a:ext>
          </a:extLst>
        </xdr:cNvPr>
        <xdr:cNvSpPr txBox="1"/>
      </xdr:nvSpPr>
      <xdr:spPr>
        <a:xfrm>
          <a:off x="13500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123570</xdr:rowOff>
    </xdr:from>
    <xdr:ext cx="405111" cy="259045"/>
    <xdr:sp macro="" textlink="">
      <xdr:nvSpPr>
        <xdr:cNvPr id="466" name="n_4mainValue【保健センター・保健所】&#10;有形固定資産減価償却率">
          <a:extLst>
            <a:ext uri="{FF2B5EF4-FFF2-40B4-BE49-F238E27FC236}">
              <a16:creationId xmlns:a16="http://schemas.microsoft.com/office/drawing/2014/main" id="{00000000-0008-0000-0F00-0000D2010000}"/>
            </a:ext>
          </a:extLst>
        </xdr:cNvPr>
        <xdr:cNvSpPr txBox="1"/>
      </xdr:nvSpPr>
      <xdr:spPr>
        <a:xfrm>
          <a:off x="126117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a:extLst>
            <a:ext uri="{FF2B5EF4-FFF2-40B4-BE49-F238E27FC236}">
              <a16:creationId xmlns:a16="http://schemas.microsoft.com/office/drawing/2014/main" id="{00000000-0008-0000-0F00-0000E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491" name="【保健センター・保健所】&#10;一人当たり面積最小値テキスト">
          <a:extLst>
            <a:ext uri="{FF2B5EF4-FFF2-40B4-BE49-F238E27FC236}">
              <a16:creationId xmlns:a16="http://schemas.microsoft.com/office/drawing/2014/main" id="{00000000-0008-0000-0F00-0000EB01000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493" name="【保健センター・保健所】&#10;一人当たり面積最大値テキスト">
          <a:extLst>
            <a:ext uri="{FF2B5EF4-FFF2-40B4-BE49-F238E27FC236}">
              <a16:creationId xmlns:a16="http://schemas.microsoft.com/office/drawing/2014/main" id="{00000000-0008-0000-0F00-0000ED010000}"/>
            </a:ext>
          </a:extLst>
        </xdr:cNvPr>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495" name="【保健センター・保健所】&#10;一人当たり面積平均値テキスト">
          <a:extLst>
            <a:ext uri="{FF2B5EF4-FFF2-40B4-BE49-F238E27FC236}">
              <a16:creationId xmlns:a16="http://schemas.microsoft.com/office/drawing/2014/main" id="{00000000-0008-0000-0F00-0000EF010000}"/>
            </a:ext>
          </a:extLst>
        </xdr:cNvPr>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497" name="フローチャート: 判断 496">
          <a:extLst>
            <a:ext uri="{FF2B5EF4-FFF2-40B4-BE49-F238E27FC236}">
              <a16:creationId xmlns:a16="http://schemas.microsoft.com/office/drawing/2014/main" id="{00000000-0008-0000-0F00-0000F1010000}"/>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21590</xdr:rowOff>
    </xdr:from>
    <xdr:to>
      <xdr:col>116</xdr:col>
      <xdr:colOff>114300</xdr:colOff>
      <xdr:row>63</xdr:row>
      <xdr:rowOff>123190</xdr:rowOff>
    </xdr:to>
    <xdr:sp macro="" textlink="">
      <xdr:nvSpPr>
        <xdr:cNvPr id="506" name="楕円 505">
          <a:extLst>
            <a:ext uri="{FF2B5EF4-FFF2-40B4-BE49-F238E27FC236}">
              <a16:creationId xmlns:a16="http://schemas.microsoft.com/office/drawing/2014/main" id="{00000000-0008-0000-0F00-0000FA010000}"/>
            </a:ext>
          </a:extLst>
        </xdr:cNvPr>
        <xdr:cNvSpPr/>
      </xdr:nvSpPr>
      <xdr:spPr>
        <a:xfrm>
          <a:off x="221107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107967</xdr:rowOff>
    </xdr:from>
    <xdr:ext cx="469744" cy="259045"/>
    <xdr:sp macro="" textlink="">
      <xdr:nvSpPr>
        <xdr:cNvPr id="507" name="【保健センター・保健所】&#10;一人当たり面積該当値テキスト">
          <a:extLst>
            <a:ext uri="{FF2B5EF4-FFF2-40B4-BE49-F238E27FC236}">
              <a16:creationId xmlns:a16="http://schemas.microsoft.com/office/drawing/2014/main" id="{00000000-0008-0000-0F00-0000FB010000}"/>
            </a:ext>
          </a:extLst>
        </xdr:cNvPr>
        <xdr:cNvSpPr txBox="1"/>
      </xdr:nvSpPr>
      <xdr:spPr>
        <a:xfrm>
          <a:off x="22199600" y="1073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21590</xdr:rowOff>
    </xdr:from>
    <xdr:to>
      <xdr:col>112</xdr:col>
      <xdr:colOff>38100</xdr:colOff>
      <xdr:row>63</xdr:row>
      <xdr:rowOff>123190</xdr:rowOff>
    </xdr:to>
    <xdr:sp macro="" textlink="">
      <xdr:nvSpPr>
        <xdr:cNvPr id="508" name="楕円 507">
          <a:extLst>
            <a:ext uri="{FF2B5EF4-FFF2-40B4-BE49-F238E27FC236}">
              <a16:creationId xmlns:a16="http://schemas.microsoft.com/office/drawing/2014/main" id="{00000000-0008-0000-0F00-0000FC010000}"/>
            </a:ext>
          </a:extLst>
        </xdr:cNvPr>
        <xdr:cNvSpPr/>
      </xdr:nvSpPr>
      <xdr:spPr>
        <a:xfrm>
          <a:off x="21272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72390</xdr:rowOff>
    </xdr:from>
    <xdr:to>
      <xdr:col>116</xdr:col>
      <xdr:colOff>63500</xdr:colOff>
      <xdr:row>63</xdr:row>
      <xdr:rowOff>72390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21323300" y="10873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510" name="楕円 509">
          <a:extLst>
            <a:ext uri="{FF2B5EF4-FFF2-40B4-BE49-F238E27FC236}">
              <a16:creationId xmlns:a16="http://schemas.microsoft.com/office/drawing/2014/main" id="{00000000-0008-0000-0F00-0000FE010000}"/>
            </a:ext>
          </a:extLst>
        </xdr:cNvPr>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72390</xdr:rowOff>
    </xdr:from>
    <xdr:to>
      <xdr:col>111</xdr:col>
      <xdr:colOff>177800</xdr:colOff>
      <xdr:row>63</xdr:row>
      <xdr:rowOff>80010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flipV="1">
          <a:off x="20434300" y="10873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512" name="楕円 511">
          <a:extLst>
            <a:ext uri="{FF2B5EF4-FFF2-40B4-BE49-F238E27FC236}">
              <a16:creationId xmlns:a16="http://schemas.microsoft.com/office/drawing/2014/main" id="{00000000-0008-0000-0F00-000000020000}"/>
            </a:ext>
          </a:extLst>
        </xdr:cNvPr>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9545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514" name="楕円 513">
          <a:extLst>
            <a:ext uri="{FF2B5EF4-FFF2-40B4-BE49-F238E27FC236}">
              <a16:creationId xmlns:a16="http://schemas.microsoft.com/office/drawing/2014/main" id="{00000000-0008-0000-0F00-000002020000}"/>
            </a:ext>
          </a:extLst>
        </xdr:cNvPr>
        <xdr:cNvSpPr/>
      </xdr:nvSpPr>
      <xdr:spPr>
        <a:xfrm>
          <a:off x="18605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80010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8656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516" name="n_1aveValue【保健センター・保健所】&#10;一人当たり面積">
          <a:extLst>
            <a:ext uri="{FF2B5EF4-FFF2-40B4-BE49-F238E27FC236}">
              <a16:creationId xmlns:a16="http://schemas.microsoft.com/office/drawing/2014/main" id="{00000000-0008-0000-0F00-000004020000}"/>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517" name="n_2aveValue【保健センター・保健所】&#10;一人当たり面積">
          <a:extLst>
            <a:ext uri="{FF2B5EF4-FFF2-40B4-BE49-F238E27FC236}">
              <a16:creationId xmlns:a16="http://schemas.microsoft.com/office/drawing/2014/main" id="{00000000-0008-0000-0F00-000005020000}"/>
            </a:ext>
          </a:extLst>
        </xdr:cNvPr>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518" name="n_3aveValue【保健センター・保健所】&#10;一人当たり面積">
          <a:extLst>
            <a:ext uri="{FF2B5EF4-FFF2-40B4-BE49-F238E27FC236}">
              <a16:creationId xmlns:a16="http://schemas.microsoft.com/office/drawing/2014/main" id="{00000000-0008-0000-0F00-000006020000}"/>
            </a:ext>
          </a:extLst>
        </xdr:cNvPr>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519" name="n_4aveValue【保健センター・保健所】&#10;一人当たり面積">
          <a:extLst>
            <a:ext uri="{FF2B5EF4-FFF2-40B4-BE49-F238E27FC236}">
              <a16:creationId xmlns:a16="http://schemas.microsoft.com/office/drawing/2014/main" id="{00000000-0008-0000-0F00-000007020000}"/>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114317</xdr:rowOff>
    </xdr:from>
    <xdr:ext cx="469744" cy="259045"/>
    <xdr:sp macro="" textlink="">
      <xdr:nvSpPr>
        <xdr:cNvPr id="520" name="n_1mainValue【保健センター・保健所】&#10;一人当たり面積">
          <a:extLst>
            <a:ext uri="{FF2B5EF4-FFF2-40B4-BE49-F238E27FC236}">
              <a16:creationId xmlns:a16="http://schemas.microsoft.com/office/drawing/2014/main" id="{00000000-0008-0000-0F00-000008020000}"/>
            </a:ext>
          </a:extLst>
        </xdr:cNvPr>
        <xdr:cNvSpPr txBox="1"/>
      </xdr:nvSpPr>
      <xdr:spPr>
        <a:xfrm>
          <a:off x="210757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521" name="n_2mainValue【保健センター・保健所】&#10;一人当たり面積">
          <a:extLst>
            <a:ext uri="{FF2B5EF4-FFF2-40B4-BE49-F238E27FC236}">
              <a16:creationId xmlns:a16="http://schemas.microsoft.com/office/drawing/2014/main" id="{00000000-0008-0000-0F00-000009020000}"/>
            </a:ext>
          </a:extLst>
        </xdr:cNvPr>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522" name="n_3mainValue【保健センター・保健所】&#10;一人当たり面積">
          <a:extLst>
            <a:ext uri="{FF2B5EF4-FFF2-40B4-BE49-F238E27FC236}">
              <a16:creationId xmlns:a16="http://schemas.microsoft.com/office/drawing/2014/main" id="{00000000-0008-0000-0F00-00000A020000}"/>
            </a:ext>
          </a:extLst>
        </xdr:cNvPr>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523" name="n_4mainValue【保健センター・保健所】&#10;一人当たり面積">
          <a:extLst>
            <a:ext uri="{FF2B5EF4-FFF2-40B4-BE49-F238E27FC236}">
              <a16:creationId xmlns:a16="http://schemas.microsoft.com/office/drawing/2014/main" id="{00000000-0008-0000-0F00-00000B020000}"/>
            </a:ext>
          </a:extLst>
        </xdr:cNvPr>
        <xdr:cNvSpPr txBox="1"/>
      </xdr:nvSpPr>
      <xdr:spPr>
        <a:xfrm>
          <a:off x="18421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a:extLst>
            <a:ext uri="{FF2B5EF4-FFF2-40B4-BE49-F238E27FC236}">
              <a16:creationId xmlns:a16="http://schemas.microsoft.com/office/drawing/2014/main" id="{00000000-0008-0000-0F00-00002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550" name="【消防施設】&#10;有形固定資産減価償却率最小値テキスト">
          <a:extLst>
            <a:ext uri="{FF2B5EF4-FFF2-40B4-BE49-F238E27FC236}">
              <a16:creationId xmlns:a16="http://schemas.microsoft.com/office/drawing/2014/main" id="{00000000-0008-0000-0F00-000026020000}"/>
            </a:ext>
          </a:extLst>
        </xdr:cNvPr>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552" name="【消防施設】&#10;有形固定資産減価償却率最大値テキスト">
          <a:extLst>
            <a:ext uri="{FF2B5EF4-FFF2-40B4-BE49-F238E27FC236}">
              <a16:creationId xmlns:a16="http://schemas.microsoft.com/office/drawing/2014/main" id="{00000000-0008-0000-0F00-000028020000}"/>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127743</xdr:rowOff>
    </xdr:from>
    <xdr:ext cx="405111" cy="259045"/>
    <xdr:sp macro="" textlink="">
      <xdr:nvSpPr>
        <xdr:cNvPr id="554" name="【消防施設】&#10;有形固定資産減価償却率平均値テキスト">
          <a:extLst>
            <a:ext uri="{FF2B5EF4-FFF2-40B4-BE49-F238E27FC236}">
              <a16:creationId xmlns:a16="http://schemas.microsoft.com/office/drawing/2014/main" id="{00000000-0008-0000-0F00-00002A020000}"/>
            </a:ext>
          </a:extLst>
        </xdr:cNvPr>
        <xdr:cNvSpPr txBox="1"/>
      </xdr:nvSpPr>
      <xdr:spPr>
        <a:xfrm>
          <a:off x="16357600" y="1401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108131</xdr:rowOff>
    </xdr:from>
    <xdr:to>
      <xdr:col>85</xdr:col>
      <xdr:colOff>177800</xdr:colOff>
      <xdr:row>84</xdr:row>
      <xdr:rowOff>38281</xdr:rowOff>
    </xdr:to>
    <xdr:sp macro="" textlink="">
      <xdr:nvSpPr>
        <xdr:cNvPr id="565" name="楕円 564">
          <a:extLst>
            <a:ext uri="{FF2B5EF4-FFF2-40B4-BE49-F238E27FC236}">
              <a16:creationId xmlns:a16="http://schemas.microsoft.com/office/drawing/2014/main" id="{00000000-0008-0000-0F00-000035020000}"/>
            </a:ext>
          </a:extLst>
        </xdr:cNvPr>
        <xdr:cNvSpPr/>
      </xdr:nvSpPr>
      <xdr:spPr>
        <a:xfrm>
          <a:off x="162687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86558</xdr:rowOff>
    </xdr:from>
    <xdr:ext cx="405111" cy="259045"/>
    <xdr:sp macro="" textlink="">
      <xdr:nvSpPr>
        <xdr:cNvPr id="566" name="【消防施設】&#10;有形固定資産減価償却率該当値テキスト">
          <a:extLst>
            <a:ext uri="{FF2B5EF4-FFF2-40B4-BE49-F238E27FC236}">
              <a16:creationId xmlns:a16="http://schemas.microsoft.com/office/drawing/2014/main" id="{00000000-0008-0000-0F00-000036020000}"/>
            </a:ext>
          </a:extLst>
        </xdr:cNvPr>
        <xdr:cNvSpPr txBox="1"/>
      </xdr:nvSpPr>
      <xdr:spPr>
        <a:xfrm>
          <a:off x="16357600"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64044</xdr:rowOff>
    </xdr:from>
    <xdr:to>
      <xdr:col>81</xdr:col>
      <xdr:colOff>101600</xdr:colOff>
      <xdr:row>84</xdr:row>
      <xdr:rowOff>165644</xdr:rowOff>
    </xdr:to>
    <xdr:sp macro="" textlink="">
      <xdr:nvSpPr>
        <xdr:cNvPr id="567" name="楕円 566">
          <a:extLst>
            <a:ext uri="{FF2B5EF4-FFF2-40B4-BE49-F238E27FC236}">
              <a16:creationId xmlns:a16="http://schemas.microsoft.com/office/drawing/2014/main" id="{00000000-0008-0000-0F00-000037020000}"/>
            </a:ext>
          </a:extLst>
        </xdr:cNvPr>
        <xdr:cNvSpPr/>
      </xdr:nvSpPr>
      <xdr:spPr>
        <a:xfrm>
          <a:off x="15430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158931</xdr:rowOff>
    </xdr:from>
    <xdr:to>
      <xdr:col>85</xdr:col>
      <xdr:colOff>127000</xdr:colOff>
      <xdr:row>84</xdr:row>
      <xdr:rowOff>114844</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flipV="1">
          <a:off x="15481300" y="14389281"/>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52614</xdr:rowOff>
    </xdr:from>
    <xdr:to>
      <xdr:col>76</xdr:col>
      <xdr:colOff>165100</xdr:colOff>
      <xdr:row>84</xdr:row>
      <xdr:rowOff>154214</xdr:rowOff>
    </xdr:to>
    <xdr:sp macro="" textlink="">
      <xdr:nvSpPr>
        <xdr:cNvPr id="569" name="楕円 568">
          <a:extLst>
            <a:ext uri="{FF2B5EF4-FFF2-40B4-BE49-F238E27FC236}">
              <a16:creationId xmlns:a16="http://schemas.microsoft.com/office/drawing/2014/main" id="{00000000-0008-0000-0F00-000039020000}"/>
            </a:ext>
          </a:extLst>
        </xdr:cNvPr>
        <xdr:cNvSpPr/>
      </xdr:nvSpPr>
      <xdr:spPr>
        <a:xfrm>
          <a:off x="14541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103414</xdr:rowOff>
    </xdr:from>
    <xdr:to>
      <xdr:col>81</xdr:col>
      <xdr:colOff>50800</xdr:colOff>
      <xdr:row>84</xdr:row>
      <xdr:rowOff>114844</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4592300" y="1450521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72208</xdr:rowOff>
    </xdr:from>
    <xdr:to>
      <xdr:col>72</xdr:col>
      <xdr:colOff>38100</xdr:colOff>
      <xdr:row>85</xdr:row>
      <xdr:rowOff>2358</xdr:rowOff>
    </xdr:to>
    <xdr:sp macro="" textlink="">
      <xdr:nvSpPr>
        <xdr:cNvPr id="571" name="楕円 570">
          <a:extLst>
            <a:ext uri="{FF2B5EF4-FFF2-40B4-BE49-F238E27FC236}">
              <a16:creationId xmlns:a16="http://schemas.microsoft.com/office/drawing/2014/main" id="{00000000-0008-0000-0F00-00003B020000}"/>
            </a:ext>
          </a:extLst>
        </xdr:cNvPr>
        <xdr:cNvSpPr/>
      </xdr:nvSpPr>
      <xdr:spPr>
        <a:xfrm>
          <a:off x="13652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103414</xdr:rowOff>
    </xdr:from>
    <xdr:to>
      <xdr:col>76</xdr:col>
      <xdr:colOff>114300</xdr:colOff>
      <xdr:row>84</xdr:row>
      <xdr:rowOff>123008</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flipV="1">
          <a:off x="13703300" y="1450521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170180</xdr:rowOff>
    </xdr:from>
    <xdr:to>
      <xdr:col>67</xdr:col>
      <xdr:colOff>101600</xdr:colOff>
      <xdr:row>84</xdr:row>
      <xdr:rowOff>100330</xdr:rowOff>
    </xdr:to>
    <xdr:sp macro="" textlink="">
      <xdr:nvSpPr>
        <xdr:cNvPr id="573" name="楕円 572">
          <a:extLst>
            <a:ext uri="{FF2B5EF4-FFF2-40B4-BE49-F238E27FC236}">
              <a16:creationId xmlns:a16="http://schemas.microsoft.com/office/drawing/2014/main" id="{00000000-0008-0000-0F00-00003D020000}"/>
            </a:ext>
          </a:extLst>
        </xdr:cNvPr>
        <xdr:cNvSpPr/>
      </xdr:nvSpPr>
      <xdr:spPr>
        <a:xfrm>
          <a:off x="12763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49530</xdr:rowOff>
    </xdr:from>
    <xdr:to>
      <xdr:col>71</xdr:col>
      <xdr:colOff>177800</xdr:colOff>
      <xdr:row>84</xdr:row>
      <xdr:rowOff>123008</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2814300" y="14451330"/>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49909</xdr:rowOff>
    </xdr:from>
    <xdr:ext cx="405111" cy="259045"/>
    <xdr:sp macro="" textlink="">
      <xdr:nvSpPr>
        <xdr:cNvPr id="575" name="n_1aveValue【消防施設】&#10;有形固定資産減価償却率">
          <a:extLst>
            <a:ext uri="{FF2B5EF4-FFF2-40B4-BE49-F238E27FC236}">
              <a16:creationId xmlns:a16="http://schemas.microsoft.com/office/drawing/2014/main" id="{00000000-0008-0000-0F00-00003F020000}"/>
            </a:ext>
          </a:extLst>
        </xdr:cNvPr>
        <xdr:cNvSpPr txBox="1"/>
      </xdr:nvSpPr>
      <xdr:spPr>
        <a:xfrm>
          <a:off x="152660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576" name="n_2aveValue【消防施設】&#10;有形固定資産減価償却率">
          <a:extLst>
            <a:ext uri="{FF2B5EF4-FFF2-40B4-BE49-F238E27FC236}">
              <a16:creationId xmlns:a16="http://schemas.microsoft.com/office/drawing/2014/main" id="{00000000-0008-0000-0F00-000040020000}"/>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577" name="n_3aveValue【消防施設】&#10;有形固定資産減価償却率">
          <a:extLst>
            <a:ext uri="{FF2B5EF4-FFF2-40B4-BE49-F238E27FC236}">
              <a16:creationId xmlns:a16="http://schemas.microsoft.com/office/drawing/2014/main" id="{00000000-0008-0000-0F00-000041020000}"/>
            </a:ext>
          </a:extLst>
        </xdr:cNvPr>
        <xdr:cNvSpPr txBox="1"/>
      </xdr:nvSpPr>
      <xdr:spPr>
        <a:xfrm>
          <a:off x="13500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578" name="n_4aveValue【消防施設】&#10;有形固定資産減価償却率">
          <a:extLst>
            <a:ext uri="{FF2B5EF4-FFF2-40B4-BE49-F238E27FC236}">
              <a16:creationId xmlns:a16="http://schemas.microsoft.com/office/drawing/2014/main" id="{00000000-0008-0000-0F00-000042020000}"/>
            </a:ext>
          </a:extLst>
        </xdr:cNvPr>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156771</xdr:rowOff>
    </xdr:from>
    <xdr:ext cx="405111" cy="259045"/>
    <xdr:sp macro="" textlink="">
      <xdr:nvSpPr>
        <xdr:cNvPr id="579" name="n_1mainValue【消防施設】&#10;有形固定資産減価償却率">
          <a:extLst>
            <a:ext uri="{FF2B5EF4-FFF2-40B4-BE49-F238E27FC236}">
              <a16:creationId xmlns:a16="http://schemas.microsoft.com/office/drawing/2014/main" id="{00000000-0008-0000-0F00-000043020000}"/>
            </a:ext>
          </a:extLst>
        </xdr:cNvPr>
        <xdr:cNvSpPr txBox="1"/>
      </xdr:nvSpPr>
      <xdr:spPr>
        <a:xfrm>
          <a:off x="15266044"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145341</xdr:rowOff>
    </xdr:from>
    <xdr:ext cx="405111" cy="259045"/>
    <xdr:sp macro="" textlink="">
      <xdr:nvSpPr>
        <xdr:cNvPr id="580" name="n_2mainValue【消防施設】&#10;有形固定資産減価償却率">
          <a:extLst>
            <a:ext uri="{FF2B5EF4-FFF2-40B4-BE49-F238E27FC236}">
              <a16:creationId xmlns:a16="http://schemas.microsoft.com/office/drawing/2014/main" id="{00000000-0008-0000-0F00-000044020000}"/>
            </a:ext>
          </a:extLst>
        </xdr:cNvPr>
        <xdr:cNvSpPr txBox="1"/>
      </xdr:nvSpPr>
      <xdr:spPr>
        <a:xfrm>
          <a:off x="14389744"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164935</xdr:rowOff>
    </xdr:from>
    <xdr:ext cx="405111" cy="259045"/>
    <xdr:sp macro="" textlink="">
      <xdr:nvSpPr>
        <xdr:cNvPr id="581" name="n_3mainValue【消防施設】&#10;有形固定資産減価償却率">
          <a:extLst>
            <a:ext uri="{FF2B5EF4-FFF2-40B4-BE49-F238E27FC236}">
              <a16:creationId xmlns:a16="http://schemas.microsoft.com/office/drawing/2014/main" id="{00000000-0008-0000-0F00-000045020000}"/>
            </a:ext>
          </a:extLst>
        </xdr:cNvPr>
        <xdr:cNvSpPr txBox="1"/>
      </xdr:nvSpPr>
      <xdr:spPr>
        <a:xfrm>
          <a:off x="135007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91457</xdr:rowOff>
    </xdr:from>
    <xdr:ext cx="405111" cy="259045"/>
    <xdr:sp macro="" textlink="">
      <xdr:nvSpPr>
        <xdr:cNvPr id="582" name="n_4mainValue【消防施設】&#10;有形固定資産減価償却率">
          <a:extLst>
            <a:ext uri="{FF2B5EF4-FFF2-40B4-BE49-F238E27FC236}">
              <a16:creationId xmlns:a16="http://schemas.microsoft.com/office/drawing/2014/main" id="{00000000-0008-0000-0F00-000046020000}"/>
            </a:ext>
          </a:extLst>
        </xdr:cNvPr>
        <xdr:cNvSpPr txBox="1"/>
      </xdr:nvSpPr>
      <xdr:spPr>
        <a:xfrm>
          <a:off x="12611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a:extLst>
            <a:ext uri="{FF2B5EF4-FFF2-40B4-BE49-F238E27FC236}">
              <a16:creationId xmlns:a16="http://schemas.microsoft.com/office/drawing/2014/main" id="{00000000-0008-0000-0F00-00005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05" name="【消防施設】&#10;一人当たり面積最小値テキスト">
          <a:extLst>
            <a:ext uri="{FF2B5EF4-FFF2-40B4-BE49-F238E27FC236}">
              <a16:creationId xmlns:a16="http://schemas.microsoft.com/office/drawing/2014/main" id="{00000000-0008-0000-0F00-00005D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607" name="【消防施設】&#10;一人当たり面積最大値テキスト">
          <a:extLst>
            <a:ext uri="{FF2B5EF4-FFF2-40B4-BE49-F238E27FC236}">
              <a16:creationId xmlns:a16="http://schemas.microsoft.com/office/drawing/2014/main" id="{00000000-0008-0000-0F00-00005F020000}"/>
            </a:ext>
          </a:extLst>
        </xdr:cNvPr>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09" name="【消防施設】&#10;一人当たり面積平均値テキスト">
          <a:extLst>
            <a:ext uri="{FF2B5EF4-FFF2-40B4-BE49-F238E27FC236}">
              <a16:creationId xmlns:a16="http://schemas.microsoft.com/office/drawing/2014/main" id="{00000000-0008-0000-0F00-000061020000}"/>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613" name="フローチャート: 判断 612">
          <a:extLst>
            <a:ext uri="{FF2B5EF4-FFF2-40B4-BE49-F238E27FC236}">
              <a16:creationId xmlns:a16="http://schemas.microsoft.com/office/drawing/2014/main" id="{00000000-0008-0000-0F00-000065020000}"/>
            </a:ext>
          </a:extLst>
        </xdr:cNvPr>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614" name="フローチャート: 判断 613">
          <a:extLst>
            <a:ext uri="{FF2B5EF4-FFF2-40B4-BE49-F238E27FC236}">
              <a16:creationId xmlns:a16="http://schemas.microsoft.com/office/drawing/2014/main" id="{00000000-0008-0000-0F00-000066020000}"/>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92456</xdr:rowOff>
    </xdr:from>
    <xdr:to>
      <xdr:col>116</xdr:col>
      <xdr:colOff>114300</xdr:colOff>
      <xdr:row>85</xdr:row>
      <xdr:rowOff>22606</xdr:rowOff>
    </xdr:to>
    <xdr:sp macro="" textlink="">
      <xdr:nvSpPr>
        <xdr:cNvPr id="620" name="楕円 619">
          <a:extLst>
            <a:ext uri="{FF2B5EF4-FFF2-40B4-BE49-F238E27FC236}">
              <a16:creationId xmlns:a16="http://schemas.microsoft.com/office/drawing/2014/main" id="{00000000-0008-0000-0F00-00006C020000}"/>
            </a:ext>
          </a:extLst>
        </xdr:cNvPr>
        <xdr:cNvSpPr/>
      </xdr:nvSpPr>
      <xdr:spPr>
        <a:xfrm>
          <a:off x="22110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70883</xdr:rowOff>
    </xdr:from>
    <xdr:ext cx="469744" cy="259045"/>
    <xdr:sp macro="" textlink="">
      <xdr:nvSpPr>
        <xdr:cNvPr id="621" name="【消防施設】&#10;一人当たり面積該当値テキスト">
          <a:extLst>
            <a:ext uri="{FF2B5EF4-FFF2-40B4-BE49-F238E27FC236}">
              <a16:creationId xmlns:a16="http://schemas.microsoft.com/office/drawing/2014/main" id="{00000000-0008-0000-0F00-00006D020000}"/>
            </a:ext>
          </a:extLst>
        </xdr:cNvPr>
        <xdr:cNvSpPr txBox="1"/>
      </xdr:nvSpPr>
      <xdr:spPr>
        <a:xfrm>
          <a:off x="22199600"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622" name="楕円 621">
          <a:extLst>
            <a:ext uri="{FF2B5EF4-FFF2-40B4-BE49-F238E27FC236}">
              <a16:creationId xmlns:a16="http://schemas.microsoft.com/office/drawing/2014/main" id="{00000000-0008-0000-0F00-00006E020000}"/>
            </a:ext>
          </a:extLst>
        </xdr:cNvPr>
        <xdr:cNvSpPr/>
      </xdr:nvSpPr>
      <xdr:spPr>
        <a:xfrm>
          <a:off x="21272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143256</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21323300" y="145359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87885</xdr:rowOff>
    </xdr:from>
    <xdr:to>
      <xdr:col>107</xdr:col>
      <xdr:colOff>101600</xdr:colOff>
      <xdr:row>85</xdr:row>
      <xdr:rowOff>18035</xdr:rowOff>
    </xdr:to>
    <xdr:sp macro="" textlink="">
      <xdr:nvSpPr>
        <xdr:cNvPr id="624" name="楕円 623">
          <a:extLst>
            <a:ext uri="{FF2B5EF4-FFF2-40B4-BE49-F238E27FC236}">
              <a16:creationId xmlns:a16="http://schemas.microsoft.com/office/drawing/2014/main" id="{00000000-0008-0000-0F00-000070020000}"/>
            </a:ext>
          </a:extLst>
        </xdr:cNvPr>
        <xdr:cNvSpPr/>
      </xdr:nvSpPr>
      <xdr:spPr>
        <a:xfrm>
          <a:off x="20383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138685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flipV="1">
          <a:off x="20434300" y="14535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626" name="楕円 625">
          <a:extLst>
            <a:ext uri="{FF2B5EF4-FFF2-40B4-BE49-F238E27FC236}">
              <a16:creationId xmlns:a16="http://schemas.microsoft.com/office/drawing/2014/main" id="{00000000-0008-0000-0F00-000072020000}"/>
            </a:ext>
          </a:extLst>
        </xdr:cNvPr>
        <xdr:cNvSpPr/>
      </xdr:nvSpPr>
      <xdr:spPr>
        <a:xfrm>
          <a:off x="19494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138685</xdr:rowOff>
    </xdr:from>
    <xdr:to>
      <xdr:col>107</xdr:col>
      <xdr:colOff>50800</xdr:colOff>
      <xdr:row>84</xdr:row>
      <xdr:rowOff>143256</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flipV="1">
          <a:off x="19545300" y="14540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628" name="楕円 627">
          <a:extLst>
            <a:ext uri="{FF2B5EF4-FFF2-40B4-BE49-F238E27FC236}">
              <a16:creationId xmlns:a16="http://schemas.microsoft.com/office/drawing/2014/main" id="{00000000-0008-0000-0F00-000074020000}"/>
            </a:ext>
          </a:extLst>
        </xdr:cNvPr>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143256</xdr:rowOff>
    </xdr:from>
    <xdr:to>
      <xdr:col>102</xdr:col>
      <xdr:colOff>114300</xdr:colOff>
      <xdr:row>84</xdr:row>
      <xdr:rowOff>152400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flipV="1">
          <a:off x="18656300" y="14545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630" name="n_1aveValue【消防施設】&#10;一人当たり面積">
          <a:extLst>
            <a:ext uri="{FF2B5EF4-FFF2-40B4-BE49-F238E27FC236}">
              <a16:creationId xmlns:a16="http://schemas.microsoft.com/office/drawing/2014/main" id="{00000000-0008-0000-0F00-000076020000}"/>
            </a:ext>
          </a:extLst>
        </xdr:cNvPr>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631" name="n_2aveValue【消防施設】&#10;一人当たり面積">
          <a:extLst>
            <a:ext uri="{FF2B5EF4-FFF2-40B4-BE49-F238E27FC236}">
              <a16:creationId xmlns:a16="http://schemas.microsoft.com/office/drawing/2014/main" id="{00000000-0008-0000-0F00-000077020000}"/>
            </a:ext>
          </a:extLst>
        </xdr:cNvPr>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632" name="n_3aveValue【消防施設】&#10;一人当たり面積">
          <a:extLst>
            <a:ext uri="{FF2B5EF4-FFF2-40B4-BE49-F238E27FC236}">
              <a16:creationId xmlns:a16="http://schemas.microsoft.com/office/drawing/2014/main" id="{00000000-0008-0000-0F00-000078020000}"/>
            </a:ext>
          </a:extLst>
        </xdr:cNvPr>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633" name="n_4aveValue【消防施設】&#10;一人当たり面積">
          <a:extLst>
            <a:ext uri="{FF2B5EF4-FFF2-40B4-BE49-F238E27FC236}">
              <a16:creationId xmlns:a16="http://schemas.microsoft.com/office/drawing/2014/main" id="{00000000-0008-0000-0F00-000079020000}"/>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4590</xdr:rowOff>
    </xdr:from>
    <xdr:ext cx="469744" cy="259045"/>
    <xdr:sp macro="" textlink="">
      <xdr:nvSpPr>
        <xdr:cNvPr id="634" name="n_1mainValue【消防施設】&#10;一人当たり面積">
          <a:extLst>
            <a:ext uri="{FF2B5EF4-FFF2-40B4-BE49-F238E27FC236}">
              <a16:creationId xmlns:a16="http://schemas.microsoft.com/office/drawing/2014/main" id="{00000000-0008-0000-0F00-00007A020000}"/>
            </a:ext>
          </a:extLst>
        </xdr:cNvPr>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9162</xdr:rowOff>
    </xdr:from>
    <xdr:ext cx="469744" cy="259045"/>
    <xdr:sp macro="" textlink="">
      <xdr:nvSpPr>
        <xdr:cNvPr id="635" name="n_2mainValue【消防施設】&#10;一人当たり面積">
          <a:extLst>
            <a:ext uri="{FF2B5EF4-FFF2-40B4-BE49-F238E27FC236}">
              <a16:creationId xmlns:a16="http://schemas.microsoft.com/office/drawing/2014/main" id="{00000000-0008-0000-0F00-00007B020000}"/>
            </a:ext>
          </a:extLst>
        </xdr:cNvPr>
        <xdr:cNvSpPr txBox="1"/>
      </xdr:nvSpPr>
      <xdr:spPr>
        <a:xfrm>
          <a:off x="20199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13733</xdr:rowOff>
    </xdr:from>
    <xdr:ext cx="469744" cy="259045"/>
    <xdr:sp macro="" textlink="">
      <xdr:nvSpPr>
        <xdr:cNvPr id="636" name="n_3mainValue【消防施設】&#10;一人当たり面積">
          <a:extLst>
            <a:ext uri="{FF2B5EF4-FFF2-40B4-BE49-F238E27FC236}">
              <a16:creationId xmlns:a16="http://schemas.microsoft.com/office/drawing/2014/main" id="{00000000-0008-0000-0F00-00007C020000}"/>
            </a:ext>
          </a:extLst>
        </xdr:cNvPr>
        <xdr:cNvSpPr txBox="1"/>
      </xdr:nvSpPr>
      <xdr:spPr>
        <a:xfrm>
          <a:off x="19310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637" name="n_4mainValue【消防施設】&#10;一人当たり面積">
          <a:extLst>
            <a:ext uri="{FF2B5EF4-FFF2-40B4-BE49-F238E27FC236}">
              <a16:creationId xmlns:a16="http://schemas.microsoft.com/office/drawing/2014/main" id="{00000000-0008-0000-0F00-00007D020000}"/>
            </a:ext>
          </a:extLst>
        </xdr:cNvPr>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a16="http://schemas.microsoft.com/office/drawing/2014/main" id="{00000000-0008-0000-0F00-00009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664" name="【庁舎】&#10;有形固定資産減価償却率最小値テキスト">
          <a:extLst>
            <a:ext uri="{FF2B5EF4-FFF2-40B4-BE49-F238E27FC236}">
              <a16:creationId xmlns:a16="http://schemas.microsoft.com/office/drawing/2014/main" id="{00000000-0008-0000-0F00-000098020000}"/>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666" name="【庁舎】&#10;有形固定資産減価償却率最大値テキスト">
          <a:extLst>
            <a:ext uri="{FF2B5EF4-FFF2-40B4-BE49-F238E27FC236}">
              <a16:creationId xmlns:a16="http://schemas.microsoft.com/office/drawing/2014/main" id="{00000000-0008-0000-0F00-00009A020000}"/>
            </a:ext>
          </a:extLst>
        </xdr:cNvPr>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103432</xdr:rowOff>
    </xdr:from>
    <xdr:ext cx="405111" cy="259045"/>
    <xdr:sp macro="" textlink="">
      <xdr:nvSpPr>
        <xdr:cNvPr id="668" name="【庁舎】&#10;有形固定資産減価償却率平均値テキスト">
          <a:extLst>
            <a:ext uri="{FF2B5EF4-FFF2-40B4-BE49-F238E27FC236}">
              <a16:creationId xmlns:a16="http://schemas.microsoft.com/office/drawing/2014/main" id="{00000000-0008-0000-0F00-00009C020000}"/>
            </a:ext>
          </a:extLst>
        </xdr:cNvPr>
        <xdr:cNvSpPr txBox="1"/>
      </xdr:nvSpPr>
      <xdr:spPr>
        <a:xfrm>
          <a:off x="16357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669" name="フローチャート: 判断 668">
          <a:extLst>
            <a:ext uri="{FF2B5EF4-FFF2-40B4-BE49-F238E27FC236}">
              <a16:creationId xmlns:a16="http://schemas.microsoft.com/office/drawing/2014/main" id="{00000000-0008-0000-0F00-00009D020000}"/>
            </a:ext>
          </a:extLst>
        </xdr:cNvPr>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108676</xdr:rowOff>
    </xdr:from>
    <xdr:to>
      <xdr:col>85</xdr:col>
      <xdr:colOff>177800</xdr:colOff>
      <xdr:row>101</xdr:row>
      <xdr:rowOff>38826</xdr:rowOff>
    </xdr:to>
    <xdr:sp macro="" textlink="">
      <xdr:nvSpPr>
        <xdr:cNvPr id="679" name="楕円 678">
          <a:extLst>
            <a:ext uri="{FF2B5EF4-FFF2-40B4-BE49-F238E27FC236}">
              <a16:creationId xmlns:a16="http://schemas.microsoft.com/office/drawing/2014/main" id="{00000000-0008-0000-0F00-0000A7020000}"/>
            </a:ext>
          </a:extLst>
        </xdr:cNvPr>
        <xdr:cNvSpPr/>
      </xdr:nvSpPr>
      <xdr:spPr>
        <a:xfrm>
          <a:off x="162687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131553</xdr:rowOff>
    </xdr:from>
    <xdr:ext cx="405111" cy="259045"/>
    <xdr:sp macro="" textlink="">
      <xdr:nvSpPr>
        <xdr:cNvPr id="680" name="【庁舎】&#10;有形固定資産減価償却率該当値テキスト">
          <a:extLst>
            <a:ext uri="{FF2B5EF4-FFF2-40B4-BE49-F238E27FC236}">
              <a16:creationId xmlns:a16="http://schemas.microsoft.com/office/drawing/2014/main" id="{00000000-0008-0000-0F00-0000A8020000}"/>
            </a:ext>
          </a:extLst>
        </xdr:cNvPr>
        <xdr:cNvSpPr txBox="1"/>
      </xdr:nvSpPr>
      <xdr:spPr>
        <a:xfrm>
          <a:off x="16357600" y="1710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71120</xdr:rowOff>
    </xdr:from>
    <xdr:to>
      <xdr:col>81</xdr:col>
      <xdr:colOff>101600</xdr:colOff>
      <xdr:row>109</xdr:row>
      <xdr:rowOff>1270</xdr:rowOff>
    </xdr:to>
    <xdr:sp macro="" textlink="">
      <xdr:nvSpPr>
        <xdr:cNvPr id="681" name="楕円 680">
          <a:extLst>
            <a:ext uri="{FF2B5EF4-FFF2-40B4-BE49-F238E27FC236}">
              <a16:creationId xmlns:a16="http://schemas.microsoft.com/office/drawing/2014/main" id="{00000000-0008-0000-0F00-0000A9020000}"/>
            </a:ext>
          </a:extLst>
        </xdr:cNvPr>
        <xdr:cNvSpPr/>
      </xdr:nvSpPr>
      <xdr:spPr>
        <a:xfrm>
          <a:off x="15430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159476</xdr:rowOff>
    </xdr:from>
    <xdr:to>
      <xdr:col>85</xdr:col>
      <xdr:colOff>127000</xdr:colOff>
      <xdr:row>108</xdr:row>
      <xdr:rowOff>121920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flipV="1">
          <a:off x="15481300" y="17304476"/>
          <a:ext cx="838200" cy="133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152763</xdr:rowOff>
    </xdr:from>
    <xdr:to>
      <xdr:col>76</xdr:col>
      <xdr:colOff>165100</xdr:colOff>
      <xdr:row>108</xdr:row>
      <xdr:rowOff>82913</xdr:rowOff>
    </xdr:to>
    <xdr:sp macro="" textlink="">
      <xdr:nvSpPr>
        <xdr:cNvPr id="683" name="楕円 682">
          <a:extLst>
            <a:ext uri="{FF2B5EF4-FFF2-40B4-BE49-F238E27FC236}">
              <a16:creationId xmlns:a16="http://schemas.microsoft.com/office/drawing/2014/main" id="{00000000-0008-0000-0F00-0000AB020000}"/>
            </a:ext>
          </a:extLst>
        </xdr:cNvPr>
        <xdr:cNvSpPr/>
      </xdr:nvSpPr>
      <xdr:spPr>
        <a:xfrm>
          <a:off x="145415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32113</xdr:rowOff>
    </xdr:from>
    <xdr:to>
      <xdr:col>81</xdr:col>
      <xdr:colOff>50800</xdr:colOff>
      <xdr:row>108</xdr:row>
      <xdr:rowOff>121920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4592300" y="18548713"/>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116839</xdr:rowOff>
    </xdr:from>
    <xdr:to>
      <xdr:col>72</xdr:col>
      <xdr:colOff>38100</xdr:colOff>
      <xdr:row>108</xdr:row>
      <xdr:rowOff>46989</xdr:rowOff>
    </xdr:to>
    <xdr:sp macro="" textlink="">
      <xdr:nvSpPr>
        <xdr:cNvPr id="685" name="楕円 684">
          <a:extLst>
            <a:ext uri="{FF2B5EF4-FFF2-40B4-BE49-F238E27FC236}">
              <a16:creationId xmlns:a16="http://schemas.microsoft.com/office/drawing/2014/main" id="{00000000-0008-0000-0F00-0000AD020000}"/>
            </a:ext>
          </a:extLst>
        </xdr:cNvPr>
        <xdr:cNvSpPr/>
      </xdr:nvSpPr>
      <xdr:spPr>
        <a:xfrm>
          <a:off x="13652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167639</xdr:rowOff>
    </xdr:from>
    <xdr:to>
      <xdr:col>76</xdr:col>
      <xdr:colOff>114300</xdr:colOff>
      <xdr:row>108</xdr:row>
      <xdr:rowOff>32113</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3703300" y="1851278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151130</xdr:rowOff>
    </xdr:from>
    <xdr:to>
      <xdr:col>67</xdr:col>
      <xdr:colOff>101600</xdr:colOff>
      <xdr:row>106</xdr:row>
      <xdr:rowOff>81280</xdr:rowOff>
    </xdr:to>
    <xdr:sp macro="" textlink="">
      <xdr:nvSpPr>
        <xdr:cNvPr id="687" name="楕円 686">
          <a:extLst>
            <a:ext uri="{FF2B5EF4-FFF2-40B4-BE49-F238E27FC236}">
              <a16:creationId xmlns:a16="http://schemas.microsoft.com/office/drawing/2014/main" id="{00000000-0008-0000-0F00-0000AF020000}"/>
            </a:ext>
          </a:extLst>
        </xdr:cNvPr>
        <xdr:cNvSpPr/>
      </xdr:nvSpPr>
      <xdr:spPr>
        <a:xfrm>
          <a:off x="12763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30480</xdr:rowOff>
    </xdr:from>
    <xdr:to>
      <xdr:col>71</xdr:col>
      <xdr:colOff>177800</xdr:colOff>
      <xdr:row>107</xdr:row>
      <xdr:rowOff>167639</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2814300" y="18204180"/>
          <a:ext cx="889000" cy="3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689" name="n_1aveValue【庁舎】&#10;有形固定資産減価償却率">
          <a:extLst>
            <a:ext uri="{FF2B5EF4-FFF2-40B4-BE49-F238E27FC236}">
              <a16:creationId xmlns:a16="http://schemas.microsoft.com/office/drawing/2014/main" id="{00000000-0008-0000-0F00-0000B1020000}"/>
            </a:ext>
          </a:extLst>
        </xdr:cNvPr>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690" name="n_2aveValue【庁舎】&#10;有形固定資産減価償却率">
          <a:extLst>
            <a:ext uri="{FF2B5EF4-FFF2-40B4-BE49-F238E27FC236}">
              <a16:creationId xmlns:a16="http://schemas.microsoft.com/office/drawing/2014/main" id="{00000000-0008-0000-0F00-0000B2020000}"/>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691" name="n_3aveValue【庁舎】&#10;有形固定資産減価償却率">
          <a:extLst>
            <a:ext uri="{FF2B5EF4-FFF2-40B4-BE49-F238E27FC236}">
              <a16:creationId xmlns:a16="http://schemas.microsoft.com/office/drawing/2014/main" id="{00000000-0008-0000-0F00-0000B3020000}"/>
            </a:ext>
          </a:extLst>
        </xdr:cNvPr>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692" name="n_4aveValue【庁舎】&#10;有形固定資産減価償却率">
          <a:extLst>
            <a:ext uri="{FF2B5EF4-FFF2-40B4-BE49-F238E27FC236}">
              <a16:creationId xmlns:a16="http://schemas.microsoft.com/office/drawing/2014/main" id="{00000000-0008-0000-0F00-0000B4020000}"/>
            </a:ext>
          </a:extLst>
        </xdr:cNvPr>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163847</xdr:rowOff>
    </xdr:from>
    <xdr:ext cx="405111" cy="259045"/>
    <xdr:sp macro="" textlink="">
      <xdr:nvSpPr>
        <xdr:cNvPr id="693" name="n_1mainValue【庁舎】&#10;有形固定資産減価償却率">
          <a:extLst>
            <a:ext uri="{FF2B5EF4-FFF2-40B4-BE49-F238E27FC236}">
              <a16:creationId xmlns:a16="http://schemas.microsoft.com/office/drawing/2014/main" id="{00000000-0008-0000-0F00-0000B5020000}"/>
            </a:ext>
          </a:extLst>
        </xdr:cNvPr>
        <xdr:cNvSpPr txBox="1"/>
      </xdr:nvSpPr>
      <xdr:spPr>
        <a:xfrm>
          <a:off x="15266044" y="186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74040</xdr:rowOff>
    </xdr:from>
    <xdr:ext cx="405111" cy="259045"/>
    <xdr:sp macro="" textlink="">
      <xdr:nvSpPr>
        <xdr:cNvPr id="694" name="n_2mainValue【庁舎】&#10;有形固定資産減価償却率">
          <a:extLst>
            <a:ext uri="{FF2B5EF4-FFF2-40B4-BE49-F238E27FC236}">
              <a16:creationId xmlns:a16="http://schemas.microsoft.com/office/drawing/2014/main" id="{00000000-0008-0000-0F00-0000B6020000}"/>
            </a:ext>
          </a:extLst>
        </xdr:cNvPr>
        <xdr:cNvSpPr txBox="1"/>
      </xdr:nvSpPr>
      <xdr:spPr>
        <a:xfrm>
          <a:off x="14389744" y="1859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38116</xdr:rowOff>
    </xdr:from>
    <xdr:ext cx="405111" cy="259045"/>
    <xdr:sp macro="" textlink="">
      <xdr:nvSpPr>
        <xdr:cNvPr id="695" name="n_3mainValue【庁舎】&#10;有形固定資産減価償却率">
          <a:extLst>
            <a:ext uri="{FF2B5EF4-FFF2-40B4-BE49-F238E27FC236}">
              <a16:creationId xmlns:a16="http://schemas.microsoft.com/office/drawing/2014/main" id="{00000000-0008-0000-0F00-0000B7020000}"/>
            </a:ext>
          </a:extLst>
        </xdr:cNvPr>
        <xdr:cNvSpPr txBox="1"/>
      </xdr:nvSpPr>
      <xdr:spPr>
        <a:xfrm>
          <a:off x="13500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72407</xdr:rowOff>
    </xdr:from>
    <xdr:ext cx="405111" cy="259045"/>
    <xdr:sp macro="" textlink="">
      <xdr:nvSpPr>
        <xdr:cNvPr id="696" name="n_4mainValue【庁舎】&#10;有形固定資産減価償却率">
          <a:extLst>
            <a:ext uri="{FF2B5EF4-FFF2-40B4-BE49-F238E27FC236}">
              <a16:creationId xmlns:a16="http://schemas.microsoft.com/office/drawing/2014/main" id="{00000000-0008-0000-0F00-0000B8020000}"/>
            </a:ext>
          </a:extLst>
        </xdr:cNvPr>
        <xdr:cNvSpPr txBox="1"/>
      </xdr:nvSpPr>
      <xdr:spPr>
        <a:xfrm>
          <a:off x="12611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a:extLst>
            <a:ext uri="{FF2B5EF4-FFF2-40B4-BE49-F238E27FC236}">
              <a16:creationId xmlns:a16="http://schemas.microsoft.com/office/drawing/2014/main" id="{00000000-0008-0000-0F00-0000D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723" name="【庁舎】&#10;一人当たり面積最小値テキスト">
          <a:extLst>
            <a:ext uri="{FF2B5EF4-FFF2-40B4-BE49-F238E27FC236}">
              <a16:creationId xmlns:a16="http://schemas.microsoft.com/office/drawing/2014/main" id="{00000000-0008-0000-0F00-0000D3020000}"/>
            </a:ext>
          </a:extLst>
        </xdr:cNvPr>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725" name="【庁舎】&#10;一人当たり面積最大値テキスト">
          <a:extLst>
            <a:ext uri="{FF2B5EF4-FFF2-40B4-BE49-F238E27FC236}">
              <a16:creationId xmlns:a16="http://schemas.microsoft.com/office/drawing/2014/main" id="{00000000-0008-0000-0F00-0000D5020000}"/>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727" name="【庁舎】&#10;一人当たり面積平均値テキスト">
          <a:extLst>
            <a:ext uri="{FF2B5EF4-FFF2-40B4-BE49-F238E27FC236}">
              <a16:creationId xmlns:a16="http://schemas.microsoft.com/office/drawing/2014/main" id="{00000000-0008-0000-0F00-0000D7020000}"/>
            </a:ext>
          </a:extLst>
        </xdr:cNvPr>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28" name="フローチャート: 判断 727">
          <a:extLst>
            <a:ext uri="{FF2B5EF4-FFF2-40B4-BE49-F238E27FC236}">
              <a16:creationId xmlns:a16="http://schemas.microsoft.com/office/drawing/2014/main" id="{00000000-0008-0000-0F00-0000D8020000}"/>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729" name="フローチャート: 判断 728">
          <a:extLst>
            <a:ext uri="{FF2B5EF4-FFF2-40B4-BE49-F238E27FC236}">
              <a16:creationId xmlns:a16="http://schemas.microsoft.com/office/drawing/2014/main" id="{00000000-0008-0000-0F00-0000D9020000}"/>
            </a:ext>
          </a:extLst>
        </xdr:cNvPr>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730" name="フローチャート: 判断 729">
          <a:extLst>
            <a:ext uri="{FF2B5EF4-FFF2-40B4-BE49-F238E27FC236}">
              <a16:creationId xmlns:a16="http://schemas.microsoft.com/office/drawing/2014/main" id="{00000000-0008-0000-0F00-0000DA020000}"/>
            </a:ext>
          </a:extLst>
        </xdr:cNvPr>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731" name="フローチャート: 判断 730">
          <a:extLst>
            <a:ext uri="{FF2B5EF4-FFF2-40B4-BE49-F238E27FC236}">
              <a16:creationId xmlns:a16="http://schemas.microsoft.com/office/drawing/2014/main" id="{00000000-0008-0000-0F00-0000DB020000}"/>
            </a:ext>
          </a:extLst>
        </xdr:cNvPr>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732" name="フローチャート: 判断 731">
          <a:extLst>
            <a:ext uri="{FF2B5EF4-FFF2-40B4-BE49-F238E27FC236}">
              <a16:creationId xmlns:a16="http://schemas.microsoft.com/office/drawing/2014/main" id="{00000000-0008-0000-0F00-0000DC020000}"/>
            </a:ext>
          </a:extLst>
        </xdr:cNvPr>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9071</xdr:rowOff>
    </xdr:from>
    <xdr:to>
      <xdr:col>116</xdr:col>
      <xdr:colOff>114300</xdr:colOff>
      <xdr:row>107</xdr:row>
      <xdr:rowOff>110671</xdr:rowOff>
    </xdr:to>
    <xdr:sp macro="" textlink="">
      <xdr:nvSpPr>
        <xdr:cNvPr id="738" name="楕円 737">
          <a:extLst>
            <a:ext uri="{FF2B5EF4-FFF2-40B4-BE49-F238E27FC236}">
              <a16:creationId xmlns:a16="http://schemas.microsoft.com/office/drawing/2014/main" id="{00000000-0008-0000-0F00-0000E2020000}"/>
            </a:ext>
          </a:extLst>
        </xdr:cNvPr>
        <xdr:cNvSpPr/>
      </xdr:nvSpPr>
      <xdr:spPr>
        <a:xfrm>
          <a:off x="221107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158948</xdr:rowOff>
    </xdr:from>
    <xdr:ext cx="469744" cy="259045"/>
    <xdr:sp macro="" textlink="">
      <xdr:nvSpPr>
        <xdr:cNvPr id="739" name="【庁舎】&#10;一人当たり面積該当値テキスト">
          <a:extLst>
            <a:ext uri="{FF2B5EF4-FFF2-40B4-BE49-F238E27FC236}">
              <a16:creationId xmlns:a16="http://schemas.microsoft.com/office/drawing/2014/main" id="{00000000-0008-0000-0F00-0000E3020000}"/>
            </a:ext>
          </a:extLst>
        </xdr:cNvPr>
        <xdr:cNvSpPr txBox="1"/>
      </xdr:nvSpPr>
      <xdr:spPr>
        <a:xfrm>
          <a:off x="22199600"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111942</xdr:rowOff>
    </xdr:from>
    <xdr:to>
      <xdr:col>112</xdr:col>
      <xdr:colOff>38100</xdr:colOff>
      <xdr:row>108</xdr:row>
      <xdr:rowOff>42092</xdr:rowOff>
    </xdr:to>
    <xdr:sp macro="" textlink="">
      <xdr:nvSpPr>
        <xdr:cNvPr id="740" name="楕円 739">
          <a:extLst>
            <a:ext uri="{FF2B5EF4-FFF2-40B4-BE49-F238E27FC236}">
              <a16:creationId xmlns:a16="http://schemas.microsoft.com/office/drawing/2014/main" id="{00000000-0008-0000-0F00-0000E4020000}"/>
            </a:ext>
          </a:extLst>
        </xdr:cNvPr>
        <xdr:cNvSpPr/>
      </xdr:nvSpPr>
      <xdr:spPr>
        <a:xfrm>
          <a:off x="21272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59871</xdr:rowOff>
    </xdr:from>
    <xdr:to>
      <xdr:col>116</xdr:col>
      <xdr:colOff>63500</xdr:colOff>
      <xdr:row>107</xdr:row>
      <xdr:rowOff>162742</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flipV="1">
          <a:off x="21323300" y="18405021"/>
          <a:ext cx="8382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23768</xdr:rowOff>
    </xdr:from>
    <xdr:to>
      <xdr:col>107</xdr:col>
      <xdr:colOff>101600</xdr:colOff>
      <xdr:row>107</xdr:row>
      <xdr:rowOff>125368</xdr:rowOff>
    </xdr:to>
    <xdr:sp macro="" textlink="">
      <xdr:nvSpPr>
        <xdr:cNvPr id="742" name="楕円 741">
          <a:extLst>
            <a:ext uri="{FF2B5EF4-FFF2-40B4-BE49-F238E27FC236}">
              <a16:creationId xmlns:a16="http://schemas.microsoft.com/office/drawing/2014/main" id="{00000000-0008-0000-0F00-0000E6020000}"/>
            </a:ext>
          </a:extLst>
        </xdr:cNvPr>
        <xdr:cNvSpPr/>
      </xdr:nvSpPr>
      <xdr:spPr>
        <a:xfrm>
          <a:off x="20383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74568</xdr:rowOff>
    </xdr:from>
    <xdr:to>
      <xdr:col>111</xdr:col>
      <xdr:colOff>177800</xdr:colOff>
      <xdr:row>107</xdr:row>
      <xdr:rowOff>162742</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20434300" y="18419718"/>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27032</xdr:rowOff>
    </xdr:from>
    <xdr:to>
      <xdr:col>102</xdr:col>
      <xdr:colOff>165100</xdr:colOff>
      <xdr:row>107</xdr:row>
      <xdr:rowOff>128632</xdr:rowOff>
    </xdr:to>
    <xdr:sp macro="" textlink="">
      <xdr:nvSpPr>
        <xdr:cNvPr id="744" name="楕円 743">
          <a:extLst>
            <a:ext uri="{FF2B5EF4-FFF2-40B4-BE49-F238E27FC236}">
              <a16:creationId xmlns:a16="http://schemas.microsoft.com/office/drawing/2014/main" id="{00000000-0008-0000-0F00-0000E8020000}"/>
            </a:ext>
          </a:extLst>
        </xdr:cNvPr>
        <xdr:cNvSpPr/>
      </xdr:nvSpPr>
      <xdr:spPr>
        <a:xfrm>
          <a:off x="19494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74568</xdr:rowOff>
    </xdr:from>
    <xdr:to>
      <xdr:col>107</xdr:col>
      <xdr:colOff>50800</xdr:colOff>
      <xdr:row>107</xdr:row>
      <xdr:rowOff>77832</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flipV="1">
          <a:off x="19545300" y="184197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746" name="楕円 745">
          <a:extLst>
            <a:ext uri="{FF2B5EF4-FFF2-40B4-BE49-F238E27FC236}">
              <a16:creationId xmlns:a16="http://schemas.microsoft.com/office/drawing/2014/main" id="{00000000-0008-0000-0F00-0000EA020000}"/>
            </a:ext>
          </a:extLst>
        </xdr:cNvPr>
        <xdr:cNvSpPr/>
      </xdr:nvSpPr>
      <xdr:spPr>
        <a:xfrm>
          <a:off x="18605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77832</xdr:rowOff>
    </xdr:from>
    <xdr:to>
      <xdr:col>102</xdr:col>
      <xdr:colOff>114300</xdr:colOff>
      <xdr:row>107</xdr:row>
      <xdr:rowOff>79466</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flipV="1">
          <a:off x="18656300" y="1842298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748" name="n_1aveValue【庁舎】&#10;一人当たり面積">
          <a:extLst>
            <a:ext uri="{FF2B5EF4-FFF2-40B4-BE49-F238E27FC236}">
              <a16:creationId xmlns:a16="http://schemas.microsoft.com/office/drawing/2014/main" id="{00000000-0008-0000-0F00-0000EC020000}"/>
            </a:ext>
          </a:extLst>
        </xdr:cNvPr>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749" name="n_2aveValue【庁舎】&#10;一人当たり面積">
          <a:extLst>
            <a:ext uri="{FF2B5EF4-FFF2-40B4-BE49-F238E27FC236}">
              <a16:creationId xmlns:a16="http://schemas.microsoft.com/office/drawing/2014/main" id="{00000000-0008-0000-0F00-0000ED020000}"/>
            </a:ext>
          </a:extLst>
        </xdr:cNvPr>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750" name="n_3aveValue【庁舎】&#10;一人当たり面積">
          <a:extLst>
            <a:ext uri="{FF2B5EF4-FFF2-40B4-BE49-F238E27FC236}">
              <a16:creationId xmlns:a16="http://schemas.microsoft.com/office/drawing/2014/main" id="{00000000-0008-0000-0F00-0000EE020000}"/>
            </a:ext>
          </a:extLst>
        </xdr:cNvPr>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751" name="n_4aveValue【庁舎】&#10;一人当たり面積">
          <a:extLst>
            <a:ext uri="{FF2B5EF4-FFF2-40B4-BE49-F238E27FC236}">
              <a16:creationId xmlns:a16="http://schemas.microsoft.com/office/drawing/2014/main" id="{00000000-0008-0000-0F00-0000EF020000}"/>
            </a:ext>
          </a:extLst>
        </xdr:cNvPr>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33219</xdr:rowOff>
    </xdr:from>
    <xdr:ext cx="469744" cy="259045"/>
    <xdr:sp macro="" textlink="">
      <xdr:nvSpPr>
        <xdr:cNvPr id="752" name="n_1mainValue【庁舎】&#10;一人当たり面積">
          <a:extLst>
            <a:ext uri="{FF2B5EF4-FFF2-40B4-BE49-F238E27FC236}">
              <a16:creationId xmlns:a16="http://schemas.microsoft.com/office/drawing/2014/main" id="{00000000-0008-0000-0F00-0000F0020000}"/>
            </a:ext>
          </a:extLst>
        </xdr:cNvPr>
        <xdr:cNvSpPr txBox="1"/>
      </xdr:nvSpPr>
      <xdr:spPr>
        <a:xfrm>
          <a:off x="210757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116495</xdr:rowOff>
    </xdr:from>
    <xdr:ext cx="469744" cy="259045"/>
    <xdr:sp macro="" textlink="">
      <xdr:nvSpPr>
        <xdr:cNvPr id="753" name="n_2mainValue【庁舎】&#10;一人当たり面積">
          <a:extLst>
            <a:ext uri="{FF2B5EF4-FFF2-40B4-BE49-F238E27FC236}">
              <a16:creationId xmlns:a16="http://schemas.microsoft.com/office/drawing/2014/main" id="{00000000-0008-0000-0F00-0000F1020000}"/>
            </a:ext>
          </a:extLst>
        </xdr:cNvPr>
        <xdr:cNvSpPr txBox="1"/>
      </xdr:nvSpPr>
      <xdr:spPr>
        <a:xfrm>
          <a:off x="20199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119759</xdr:rowOff>
    </xdr:from>
    <xdr:ext cx="469744" cy="259045"/>
    <xdr:sp macro="" textlink="">
      <xdr:nvSpPr>
        <xdr:cNvPr id="754" name="n_3mainValue【庁舎】&#10;一人当たり面積">
          <a:extLst>
            <a:ext uri="{FF2B5EF4-FFF2-40B4-BE49-F238E27FC236}">
              <a16:creationId xmlns:a16="http://schemas.microsoft.com/office/drawing/2014/main" id="{00000000-0008-0000-0F00-0000F2020000}"/>
            </a:ext>
          </a:extLst>
        </xdr:cNvPr>
        <xdr:cNvSpPr txBox="1"/>
      </xdr:nvSpPr>
      <xdr:spPr>
        <a:xfrm>
          <a:off x="19310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121393</xdr:rowOff>
    </xdr:from>
    <xdr:ext cx="469744" cy="259045"/>
    <xdr:sp macro="" textlink="">
      <xdr:nvSpPr>
        <xdr:cNvPr id="755" name="n_4mainValue【庁舎】&#10;一人当たり面積">
          <a:extLst>
            <a:ext uri="{FF2B5EF4-FFF2-40B4-BE49-F238E27FC236}">
              <a16:creationId xmlns:a16="http://schemas.microsoft.com/office/drawing/2014/main" id="{00000000-0008-0000-0F00-0000F3020000}"/>
            </a:ext>
          </a:extLst>
        </xdr:cNvPr>
        <xdr:cNvSpPr txBox="1"/>
      </xdr:nvSpPr>
      <xdr:spPr>
        <a:xfrm>
          <a:off x="18421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0000000-0008-0000-0F00-0000F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類似団体と比較して特に有形固定資産減価償却率が高くなっている施設は、体育館・プール、保健センター、消防施設、市民会館であり、特に低くなっている施設は、図書館、庁舎である。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市民会館、消防施設については、長寿命化改修及び建て替えを実施予定であり、有形固定資産減価償却率の低下が見込まれる。その他の施設についても老朽化対策に取り組んでいく必要がある。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年度から実施している改築・改修がほぼ終了したため、有形固定資産減価償却率が大幅に低下している。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今後も公共施設等総合管理計画に基づき、計画的な改修等及び適正な維持管理に努めていく。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61,067
60,728
725.65
35,280,150
33,756,016
1,348,452
17,921,736
31,153,857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市民税の所得割が前年度比</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％増となっており、それに伴い、財政力指数は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ポイント上昇したが、依然として低い水準にあることから、市税の収納率向上に努め、自主財源の確保や財政基盤の強化を図る。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166158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42</xdr:row>
      <xdr:rowOff>166158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43</xdr:row>
      <xdr:rowOff>14817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47219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89.4</a:t>
          </a:r>
          <a:r>
            <a:rPr kumimoji="1" lang="ja-JP" altLang="en-US" sz="1300">
              <a:latin typeface="ＭＳ Ｐゴシック" panose="020B0600070205080204" pitchFamily="50" charset="-128"/>
              <a:ea typeface="ＭＳ Ｐゴシック" panose="020B0600070205080204" pitchFamily="50" charset="-128"/>
            </a:rPr>
            <a:t>％で全国平均及び県平均を下回っている。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人件費や公債費、除雪費減少により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しかし、今後も地方交付税の減少及び扶助費の増加が見込まれることから、経常経費のより一層の節減を図り、比率上昇の抑制に努める。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122827</xdr:rowOff>
    </xdr:from>
    <xdr:to>
      <xdr:col>23</xdr:col>
      <xdr:colOff>133350</xdr:colOff>
      <xdr:row>61</xdr:row>
      <xdr:rowOff>157299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8127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157299</xdr:rowOff>
    </xdr:from>
    <xdr:to>
      <xdr:col>19</xdr:col>
      <xdr:colOff>133350</xdr:colOff>
      <xdr:row>61</xdr:row>
      <xdr:rowOff>171087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61574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157299</xdr:rowOff>
    </xdr:from>
    <xdr:to>
      <xdr:col>15</xdr:col>
      <xdr:colOff>82550</xdr:colOff>
      <xdr:row>61</xdr:row>
      <xdr:rowOff>171087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61574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157299</xdr:rowOff>
    </xdr:from>
    <xdr:to>
      <xdr:col>11</xdr:col>
      <xdr:colOff>31750</xdr:colOff>
      <xdr:row>62</xdr:row>
      <xdr:rowOff>82369</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615749"/>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72027</xdr:rowOff>
    </xdr:from>
    <xdr:to>
      <xdr:col>23</xdr:col>
      <xdr:colOff>184150</xdr:colOff>
      <xdr:row>62</xdr:row>
      <xdr:rowOff>2177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88554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7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106499</xdr:rowOff>
    </xdr:from>
    <xdr:to>
      <xdr:col>19</xdr:col>
      <xdr:colOff>184150</xdr:colOff>
      <xdr:row>62</xdr:row>
      <xdr:rowOff>36649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46826</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333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120287</xdr:rowOff>
    </xdr:from>
    <xdr:to>
      <xdr:col>15</xdr:col>
      <xdr:colOff>133350</xdr:colOff>
      <xdr:row>62</xdr:row>
      <xdr:rowOff>50437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60614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106499</xdr:rowOff>
    </xdr:from>
    <xdr:to>
      <xdr:col>11</xdr:col>
      <xdr:colOff>82550</xdr:colOff>
      <xdr:row>62</xdr:row>
      <xdr:rowOff>36649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46826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3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31569</xdr:rowOff>
    </xdr:from>
    <xdr:to>
      <xdr:col>7</xdr:col>
      <xdr:colOff>31750</xdr:colOff>
      <xdr:row>62</xdr:row>
      <xdr:rowOff>133169</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117946</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類似団体、全国及び県のいずれの平均より低い水準となっているが、前年度比</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これは施設解体工事費の増による物件費の大幅な増などによるものである。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今後も老朽化した施設の解体や統廃合による施設整備が予定されているため、公共施設等総合管理計画に基づき、費用の平準化を踏まえた計画的な実施に努める。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51264</xdr:rowOff>
    </xdr:from>
    <xdr:to>
      <xdr:col>23</xdr:col>
      <xdr:colOff>133350</xdr:colOff>
      <xdr:row>81</xdr:row>
      <xdr:rowOff>149172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38714"/>
          <a:ext cx="838200" cy="9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154281</xdr:rowOff>
    </xdr:from>
    <xdr:to>
      <xdr:col>19</xdr:col>
      <xdr:colOff>133350</xdr:colOff>
      <xdr:row>81</xdr:row>
      <xdr:rowOff>51264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870281"/>
          <a:ext cx="889000" cy="6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150053</xdr:rowOff>
    </xdr:from>
    <xdr:to>
      <xdr:col>15</xdr:col>
      <xdr:colOff>82550</xdr:colOff>
      <xdr:row>80</xdr:row>
      <xdr:rowOff>154281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66053"/>
          <a:ext cx="889000" cy="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119610</xdr:rowOff>
    </xdr:from>
    <xdr:to>
      <xdr:col>11</xdr:col>
      <xdr:colOff>31750</xdr:colOff>
      <xdr:row>80</xdr:row>
      <xdr:rowOff>150053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35610"/>
          <a:ext cx="889000" cy="3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98372</xdr:rowOff>
    </xdr:from>
    <xdr:to>
      <xdr:col>23</xdr:col>
      <xdr:colOff>184150</xdr:colOff>
      <xdr:row>82</xdr:row>
      <xdr:rowOff>28522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8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114899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3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464</xdr:rowOff>
    </xdr:from>
    <xdr:to>
      <xdr:col>19</xdr:col>
      <xdr:colOff>184150</xdr:colOff>
      <xdr:row>81</xdr:row>
      <xdr:rowOff>102064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8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112241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103481</xdr:rowOff>
    </xdr:from>
    <xdr:to>
      <xdr:col>15</xdr:col>
      <xdr:colOff>133350</xdr:colOff>
      <xdr:row>81</xdr:row>
      <xdr:rowOff>33631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1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43808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58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99253</xdr:rowOff>
    </xdr:from>
    <xdr:to>
      <xdr:col>11</xdr:col>
      <xdr:colOff>82550</xdr:colOff>
      <xdr:row>81</xdr:row>
      <xdr:rowOff>29403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39580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8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68810</xdr:rowOff>
    </xdr:from>
    <xdr:to>
      <xdr:col>7</xdr:col>
      <xdr:colOff>31750</xdr:colOff>
      <xdr:row>80</xdr:row>
      <xdr:rowOff>170410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9137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5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類似団体、全国市町村のいずれの平均よりも低い水準となっている。</a:t>
          </a:r>
        </a:p>
        <a:p>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ポイント増となった要因は、職員構成の変動（経験年数階層の高い級の職員の増、低い級の職員の減）などによるものである。</a:t>
          </a:r>
        </a:p>
        <a:p>
          <a:r>
            <a:rPr kumimoji="1" lang="ja-JP" altLang="en-US" sz="1300">
              <a:latin typeface="ＭＳ Ｐゴシック" panose="020B0600070205080204" pitchFamily="50" charset="-128"/>
              <a:ea typeface="ＭＳ Ｐゴシック" panose="020B0600070205080204" pitchFamily="50" charset="-128"/>
            </a:rPr>
            <a:t>今後も適正な給与制度の運用に努める。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134257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43264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134257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43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134257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43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134257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43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類似団体、全国平均及び青森県のいずれの平均よりも低い水準となっている。</a:t>
          </a:r>
        </a:p>
        <a:p>
          <a:r>
            <a:rPr kumimoji="1" lang="ja-JP" altLang="en-US" sz="1300">
              <a:latin typeface="ＭＳ Ｐゴシック" panose="020B0600070205080204" pitchFamily="50" charset="-128"/>
              <a:ea typeface="ＭＳ Ｐゴシック" panose="020B0600070205080204" pitchFamily="50" charset="-128"/>
            </a:rPr>
            <a:t>これは事務の見直しに係る統廃合などに伴う職員の減によるものであり、今後も、定員適正化計画に基づき、庁内</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の推進による及び業務に合わせた適切な人員配置、職員数の管理に努める。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121013</xdr:rowOff>
    </xdr:from>
    <xdr:to>
      <xdr:col>81</xdr:col>
      <xdr:colOff>44450</xdr:colOff>
      <xdr:row>59</xdr:row>
      <xdr:rowOff>125609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236563"/>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121013</xdr:rowOff>
    </xdr:from>
    <xdr:to>
      <xdr:col>77</xdr:col>
      <xdr:colOff>44450</xdr:colOff>
      <xdr:row>59</xdr:row>
      <xdr:rowOff>134801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2365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126758</xdr:rowOff>
    </xdr:from>
    <xdr:to>
      <xdr:col>72</xdr:col>
      <xdr:colOff>203200</xdr:colOff>
      <xdr:row>59</xdr:row>
      <xdr:rowOff>134801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24230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126758</xdr:rowOff>
    </xdr:from>
    <xdr:to>
      <xdr:col>68</xdr:col>
      <xdr:colOff>152400</xdr:colOff>
      <xdr:row>59</xdr:row>
      <xdr:rowOff>129056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24230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74809</xdr:rowOff>
    </xdr:from>
    <xdr:to>
      <xdr:col>81</xdr:col>
      <xdr:colOff>95250</xdr:colOff>
      <xdr:row>60</xdr:row>
      <xdr:rowOff>4959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1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167536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11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70213</xdr:rowOff>
    </xdr:from>
    <xdr:to>
      <xdr:col>77</xdr:col>
      <xdr:colOff>95250</xdr:colOff>
      <xdr:row>60</xdr:row>
      <xdr:rowOff>363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10540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95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84001</xdr:rowOff>
    </xdr:from>
    <xdr:to>
      <xdr:col>73</xdr:col>
      <xdr:colOff>44450</xdr:colOff>
      <xdr:row>60</xdr:row>
      <xdr:rowOff>14151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24328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75958</xdr:rowOff>
    </xdr:from>
    <xdr:to>
      <xdr:col>68</xdr:col>
      <xdr:colOff>203200</xdr:colOff>
      <xdr:row>60</xdr:row>
      <xdr:rowOff>6108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1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16285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96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78256</xdr:rowOff>
    </xdr:from>
    <xdr:to>
      <xdr:col>64</xdr:col>
      <xdr:colOff>152400</xdr:colOff>
      <xdr:row>60</xdr:row>
      <xdr:rowOff>8406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1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18583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9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過去の借入の償還終了や地方債発行額の抑制による元利償還金の減により、前年度より▲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減少が続いているが、今後の大規模建設事業等による地方債の新規借入や償還開始となる地方債が増加することが見込まれるが、引き続き交付税措置のある地方債の活用及び減債基金を活用するなど、比率の低下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93435</xdr:rowOff>
    </xdr:from>
    <xdr:to>
      <xdr:col>81</xdr:col>
      <xdr:colOff>44450</xdr:colOff>
      <xdr:row>41</xdr:row>
      <xdr:rowOff>162378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12288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162378</xdr:rowOff>
    </xdr:from>
    <xdr:to>
      <xdr:col>77</xdr:col>
      <xdr:colOff>44450</xdr:colOff>
      <xdr:row>42</xdr:row>
      <xdr:rowOff>94343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19182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94343</xdr:rowOff>
    </xdr:from>
    <xdr:to>
      <xdr:col>72</xdr:col>
      <xdr:colOff>203200</xdr:colOff>
      <xdr:row>43</xdr:row>
      <xdr:rowOff>26307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2952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26307</xdr:rowOff>
    </xdr:from>
    <xdr:to>
      <xdr:col>68</xdr:col>
      <xdr:colOff>152400</xdr:colOff>
      <xdr:row>43</xdr:row>
      <xdr:rowOff>129722</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398657"/>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14712</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111578</xdr:rowOff>
    </xdr:from>
    <xdr:to>
      <xdr:col>77</xdr:col>
      <xdr:colOff>95250</xdr:colOff>
      <xdr:row>42</xdr:row>
      <xdr:rowOff>41728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26505</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43543</xdr:rowOff>
    </xdr:from>
    <xdr:to>
      <xdr:col>73</xdr:col>
      <xdr:colOff>44450</xdr:colOff>
      <xdr:row>42</xdr:row>
      <xdr:rowOff>145143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146957</xdr:rowOff>
    </xdr:from>
    <xdr:to>
      <xdr:col>68</xdr:col>
      <xdr:colOff>203200</xdr:colOff>
      <xdr:row>43</xdr:row>
      <xdr:rowOff>77107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61884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165299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元金償還額に対して地方債発行額を抑制していることにより、地方債残高が減少していることや、行財政改革の推進や経費節減に努めたことによる基金残高の増加により比率の低下が続いている。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庁舎建設及び学校建設事業に始まり、公共施設等総合管理計画に基づく事業の継続的な実施に伴い、地方債の借入や基金の取り崩しが予定されているため、今後も交付税措置のある有利な地方債の活用や減債基金の活用等により、将来負担の抑制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146413</xdr:rowOff>
    </xdr:from>
    <xdr:to>
      <xdr:col>68</xdr:col>
      <xdr:colOff>152400</xdr:colOff>
      <xdr:row>14</xdr:row>
      <xdr:rowOff>159960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37526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150482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53720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95613</xdr:rowOff>
    </xdr:from>
    <xdr:to>
      <xdr:col>68</xdr:col>
      <xdr:colOff>203200</xdr:colOff>
      <xdr:row>14</xdr:row>
      <xdr:rowOff>25763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3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35940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09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109160</xdr:rowOff>
    </xdr:from>
    <xdr:to>
      <xdr:col>64</xdr:col>
      <xdr:colOff>152400</xdr:colOff>
      <xdr:row>15</xdr:row>
      <xdr:rowOff>39310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5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49487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27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61,067
60,728
725.65
35,280,150
33,756,016
1,348,452
17,921,736
31,153,857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人件費に係る経常収支比率は、類似団体平均より大きく下回った水準で推移しており、類似団体内順位では最も低くなっている。</a:t>
          </a:r>
        </a:p>
        <a:p>
          <a:r>
            <a:rPr kumimoji="1" lang="ja-JP" altLang="en-US" sz="1300">
              <a:latin typeface="ＭＳ Ｐゴシック" panose="020B0600070205080204" pitchFamily="50" charset="-128"/>
              <a:ea typeface="ＭＳ Ｐゴシック" panose="020B0600070205080204" pitchFamily="50" charset="-128"/>
            </a:rPr>
            <a:t>これは事務事業の見直しに努めていること、計画的な定員適正化を進めていること、消防や塵芥処理業務を一部事務組合で行っていることにより人件費が抑えられているためである。</a:t>
          </a:r>
        </a:p>
        <a:p>
          <a:r>
            <a:rPr kumimoji="1" lang="ja-JP" altLang="en-US" sz="1300">
              <a:latin typeface="ＭＳ Ｐゴシック" panose="020B0600070205080204" pitchFamily="50" charset="-128"/>
              <a:ea typeface="ＭＳ Ｐゴシック" panose="020B0600070205080204" pitchFamily="50" charset="-128"/>
            </a:rPr>
            <a:t>今後も適正な定員管理に努めるほか、庁内</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の推進等による適正な人員配置に努める。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54610</xdr:rowOff>
    </xdr:from>
    <xdr:to>
      <xdr:col>24</xdr:col>
      <xdr:colOff>25400</xdr:colOff>
      <xdr:row>33</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7124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107950</xdr:rowOff>
    </xdr:from>
    <xdr:to>
      <xdr:col>19</xdr:col>
      <xdr:colOff>187325</xdr:colOff>
      <xdr:row>33</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65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115570</xdr:rowOff>
    </xdr:from>
    <xdr:to>
      <xdr:col>15</xdr:col>
      <xdr:colOff>98425</xdr:colOff>
      <xdr:row>33</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7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115570</xdr:rowOff>
    </xdr:from>
    <xdr:to>
      <xdr:col>11</xdr:col>
      <xdr:colOff>9525</xdr:colOff>
      <xdr:row>34</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73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3810</xdr:rowOff>
    </xdr:from>
    <xdr:to>
      <xdr:col>24</xdr:col>
      <xdr:colOff>76200</xdr:colOff>
      <xdr:row>33</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83837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57150</xdr:rowOff>
    </xdr:from>
    <xdr:to>
      <xdr:col>20</xdr:col>
      <xdr:colOff>38100</xdr:colOff>
      <xdr:row>33</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168927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8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72390</xdr:rowOff>
    </xdr:from>
    <xdr:to>
      <xdr:col>15</xdr:col>
      <xdr:colOff>149225</xdr:colOff>
      <xdr:row>34</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64770</xdr:rowOff>
    </xdr:from>
    <xdr:to>
      <xdr:col>11</xdr:col>
      <xdr:colOff>60325</xdr:colOff>
      <xdr:row>33</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125730</xdr:rowOff>
    </xdr:from>
    <xdr:to>
      <xdr:col>6</xdr:col>
      <xdr:colOff>171450</xdr:colOff>
      <xdr:row>34</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物件費に係る経常収支比率は、類似団体平均より下回った水準で推移しており、類似団体内順位では２番目に低くなっている。</a:t>
          </a:r>
        </a:p>
        <a:p>
          <a:r>
            <a:rPr kumimoji="1" lang="ja-JP" altLang="en-US" sz="1300">
              <a:latin typeface="ＭＳ Ｐゴシック" panose="020B0600070205080204" pitchFamily="50" charset="-128"/>
              <a:ea typeface="ＭＳ Ｐゴシック" panose="020B0600070205080204" pitchFamily="50" charset="-128"/>
            </a:rPr>
            <a:t>これは、ごみ収集・処理業務や給食業務等を一部事務組合で行っていることにより、その経費が委託料等の物件費に計上されず、補助費等として計上されているためである。</a:t>
          </a:r>
        </a:p>
        <a:p>
          <a:r>
            <a:rPr kumimoji="1" lang="ja-JP" altLang="en-US" sz="1300">
              <a:latin typeface="ＭＳ Ｐゴシック" panose="020B0600070205080204" pitchFamily="50" charset="-128"/>
              <a:ea typeface="ＭＳ Ｐゴシック" panose="020B0600070205080204" pitchFamily="50" charset="-128"/>
            </a:rPr>
            <a:t>今後も経常的な経費について事務事業の見直しに努める。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104140</xdr:rowOff>
    </xdr:from>
    <xdr:to>
      <xdr:col>82</xdr:col>
      <xdr:colOff>107950</xdr:colOff>
      <xdr:row>12</xdr:row>
      <xdr:rowOff>159004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1615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104140</xdr:rowOff>
    </xdr:from>
    <xdr:to>
      <xdr:col>78</xdr:col>
      <xdr:colOff>69850</xdr:colOff>
      <xdr:row>12</xdr:row>
      <xdr:rowOff>131572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1615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131572</xdr:rowOff>
    </xdr:from>
    <xdr:to>
      <xdr:col>73</xdr:col>
      <xdr:colOff>180975</xdr:colOff>
      <xdr:row>12</xdr:row>
      <xdr:rowOff>159004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1889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149860</xdr:rowOff>
    </xdr:from>
    <xdr:to>
      <xdr:col>69</xdr:col>
      <xdr:colOff>92075</xdr:colOff>
      <xdr:row>12</xdr:row>
      <xdr:rowOff>159004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2072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108204</xdr:rowOff>
    </xdr:from>
    <xdr:to>
      <xdr:col>82</xdr:col>
      <xdr:colOff>158750</xdr:colOff>
      <xdr:row>13</xdr:row>
      <xdr:rowOff>38354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1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16781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53340</xdr:rowOff>
    </xdr:from>
    <xdr:to>
      <xdr:col>78</xdr:col>
      <xdr:colOff>120650</xdr:colOff>
      <xdr:row>12</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1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10</xdr:row>
      <xdr:rowOff>165117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187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80772</xdr:rowOff>
    </xdr:from>
    <xdr:to>
      <xdr:col>74</xdr:col>
      <xdr:colOff>31750</xdr:colOff>
      <xdr:row>13</xdr:row>
      <xdr:rowOff>10922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13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21099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190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108204</xdr:rowOff>
    </xdr:from>
    <xdr:to>
      <xdr:col>69</xdr:col>
      <xdr:colOff>142875</xdr:colOff>
      <xdr:row>13</xdr:row>
      <xdr:rowOff>38354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1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48531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193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99060</xdr:rowOff>
    </xdr:from>
    <xdr:to>
      <xdr:col>65</xdr:col>
      <xdr:colOff>53975</xdr:colOff>
      <xdr:row>13</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1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39387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192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扶助費に係る経常収支比率は、生活保護費、障害者自立支援給付費及び保育所等運営費の増により、前年度から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今後、資格審査等の適正化を進め、費用の抑制に努める。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85090</xdr:rowOff>
    </xdr:from>
    <xdr:to>
      <xdr:col>24</xdr:col>
      <xdr:colOff>25400</xdr:colOff>
      <xdr:row>55</xdr:row>
      <xdr:rowOff>138430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148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85090</xdr:rowOff>
    </xdr:from>
    <xdr:to>
      <xdr:col>19</xdr:col>
      <xdr:colOff>187325</xdr:colOff>
      <xdr:row>55</xdr:row>
      <xdr:rowOff>115570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14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115570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61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46990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59707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34290</xdr:rowOff>
    </xdr:from>
    <xdr:to>
      <xdr:col>20</xdr:col>
      <xdr:colOff>38100</xdr:colOff>
      <xdr:row>55</xdr:row>
      <xdr:rowOff>135890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120667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550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64770</xdr:rowOff>
    </xdr:from>
    <xdr:to>
      <xdr:col>15</xdr:col>
      <xdr:colOff>149225</xdr:colOff>
      <xdr:row>55</xdr:row>
      <xdr:rowOff>166370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151147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167640</xdr:rowOff>
    </xdr:from>
    <xdr:to>
      <xdr:col>6</xdr:col>
      <xdr:colOff>171450</xdr:colOff>
      <xdr:row>55</xdr:row>
      <xdr:rowOff>97790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82567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に係る経常収支比率は、類似団体及び県平均より下回っているが、特別会計への繰出金が多額となっているため、収入の確保に取り組むとともに事務事業の見直しを図り、健全な財政運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38826</xdr:rowOff>
    </xdr:from>
    <xdr:to>
      <xdr:col>82</xdr:col>
      <xdr:colOff>107950</xdr:colOff>
      <xdr:row>56</xdr:row>
      <xdr:rowOff>78015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4002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171087</xdr:rowOff>
    </xdr:from>
    <xdr:to>
      <xdr:col>78</xdr:col>
      <xdr:colOff>69850</xdr:colOff>
      <xdr:row>56</xdr:row>
      <xdr:rowOff>78015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00837"/>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144962</xdr:rowOff>
    </xdr:from>
    <xdr:to>
      <xdr:col>73</xdr:col>
      <xdr:colOff>180975</xdr:colOff>
      <xdr:row>55</xdr:row>
      <xdr:rowOff>171087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5747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105773</xdr:rowOff>
    </xdr:from>
    <xdr:to>
      <xdr:col>69</xdr:col>
      <xdr:colOff>92075</xdr:colOff>
      <xdr:row>55</xdr:row>
      <xdr:rowOff>144962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5355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159476</xdr:rowOff>
    </xdr:from>
    <xdr:to>
      <xdr:col>82</xdr:col>
      <xdr:colOff>158750</xdr:colOff>
      <xdr:row>56</xdr:row>
      <xdr:rowOff>89626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4553</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3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120287</xdr:rowOff>
    </xdr:from>
    <xdr:to>
      <xdr:col>74</xdr:col>
      <xdr:colOff>31750</xdr:colOff>
      <xdr:row>56</xdr:row>
      <xdr:rowOff>50437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60614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94162</xdr:rowOff>
    </xdr:from>
    <xdr:to>
      <xdr:col>69</xdr:col>
      <xdr:colOff>142875</xdr:colOff>
      <xdr:row>56</xdr:row>
      <xdr:rowOff>24312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34489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54973</xdr:rowOff>
    </xdr:from>
    <xdr:to>
      <xdr:col>65</xdr:col>
      <xdr:colOff>53975</xdr:colOff>
      <xdr:row>55</xdr:row>
      <xdr:rowOff>156573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166750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補助費等に係る経常収支比率は、類似団体平均より大きく上回った水準で推移しており、類似団体内順位では最も高くなっている。</a:t>
          </a:r>
        </a:p>
        <a:p>
          <a:r>
            <a:rPr kumimoji="1" lang="ja-JP" altLang="en-US" sz="1300">
              <a:latin typeface="ＭＳ Ｐゴシック" panose="020B0600070205080204" pitchFamily="50" charset="-128"/>
              <a:ea typeface="ＭＳ Ｐゴシック" panose="020B0600070205080204" pitchFamily="50" charset="-128"/>
            </a:rPr>
            <a:t>これは、病院や下水道の公営企業への繰出金や、一部事務組合への負担金が多額であることが要因となっており、一方で人件費や物件費などの費用は抑えられている。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69850</xdr:rowOff>
    </xdr:from>
    <xdr:to>
      <xdr:col>82</xdr:col>
      <xdr:colOff>107950</xdr:colOff>
      <xdr:row>39</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7564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46990</xdr:rowOff>
    </xdr:from>
    <xdr:to>
      <xdr:col>78</xdr:col>
      <xdr:colOff>69850</xdr:colOff>
      <xdr:row>39</xdr:row>
      <xdr:rowOff>69850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73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46990</xdr:rowOff>
    </xdr:from>
    <xdr:to>
      <xdr:col>73</xdr:col>
      <xdr:colOff>180975</xdr:colOff>
      <xdr:row>39</xdr:row>
      <xdr:rowOff>46990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733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46990</xdr:rowOff>
    </xdr:from>
    <xdr:to>
      <xdr:col>69</xdr:col>
      <xdr:colOff>92075</xdr:colOff>
      <xdr:row>39</xdr:row>
      <xdr:rowOff>78994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7335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46482</xdr:rowOff>
    </xdr:from>
    <xdr:to>
      <xdr:col>82</xdr:col>
      <xdr:colOff>158750</xdr:colOff>
      <xdr:row>39</xdr:row>
      <xdr:rowOff>148082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126509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64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19050</xdr:rowOff>
    </xdr:from>
    <xdr:to>
      <xdr:col>78</xdr:col>
      <xdr:colOff>120650</xdr:colOff>
      <xdr:row>39</xdr:row>
      <xdr:rowOff>120650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105427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167640</xdr:rowOff>
    </xdr:from>
    <xdr:to>
      <xdr:col>74</xdr:col>
      <xdr:colOff>31750</xdr:colOff>
      <xdr:row>39</xdr:row>
      <xdr:rowOff>97790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82567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167640</xdr:rowOff>
    </xdr:from>
    <xdr:to>
      <xdr:col>69</xdr:col>
      <xdr:colOff>142875</xdr:colOff>
      <xdr:row>39</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82567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28194</xdr:rowOff>
    </xdr:from>
    <xdr:to>
      <xdr:col>65</xdr:col>
      <xdr:colOff>53975</xdr:colOff>
      <xdr:row>39</xdr:row>
      <xdr:rowOff>129794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114571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ポイント減少し、全国平均を下回る結果となった。これは地方道路等整備事業債などの大型借入の償還終了が大きな要因となっている。</a:t>
          </a:r>
        </a:p>
        <a:p>
          <a:r>
            <a:rPr kumimoji="1" lang="ja-JP" altLang="en-US" sz="1300">
              <a:latin typeface="ＭＳ Ｐゴシック" panose="020B0600070205080204" pitchFamily="50" charset="-128"/>
              <a:ea typeface="ＭＳ Ｐゴシック" panose="020B0600070205080204" pitchFamily="50" charset="-128"/>
            </a:rPr>
            <a:t>減少が続いているが、今後の大規模建設事業等による地方債の新規借入や償還開始となる地方債が増加することが見込まれるが、引き続き交付税措置のある地方債を活用するなど、公債費の抑制に努める。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117202</xdr:rowOff>
    </xdr:from>
    <xdr:to>
      <xdr:col>24</xdr:col>
      <xdr:colOff>25400</xdr:colOff>
      <xdr:row>77</xdr:row>
      <xdr:rowOff>17599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147402"/>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17599</xdr:rowOff>
    </xdr:from>
    <xdr:to>
      <xdr:col>19</xdr:col>
      <xdr:colOff>187325</xdr:colOff>
      <xdr:row>77</xdr:row>
      <xdr:rowOff>82913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2192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82913</xdr:rowOff>
    </xdr:from>
    <xdr:to>
      <xdr:col>15</xdr:col>
      <xdr:colOff>98425</xdr:colOff>
      <xdr:row>77</xdr:row>
      <xdr:rowOff>154758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28456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154758</xdr:rowOff>
    </xdr:from>
    <xdr:to>
      <xdr:col>11</xdr:col>
      <xdr:colOff>9525</xdr:colOff>
      <xdr:row>78</xdr:row>
      <xdr:rowOff>9434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3564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66402</xdr:rowOff>
    </xdr:from>
    <xdr:to>
      <xdr:col>24</xdr:col>
      <xdr:colOff>76200</xdr:colOff>
      <xdr:row>76</xdr:row>
      <xdr:rowOff>168002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82929</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4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138249</xdr:rowOff>
    </xdr:from>
    <xdr:to>
      <xdr:col>20</xdr:col>
      <xdr:colOff>38100</xdr:colOff>
      <xdr:row>77</xdr:row>
      <xdr:rowOff>68399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78576</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32113</xdr:rowOff>
    </xdr:from>
    <xdr:to>
      <xdr:col>15</xdr:col>
      <xdr:colOff>149225</xdr:colOff>
      <xdr:row>77</xdr:row>
      <xdr:rowOff>133713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143890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103958</xdr:rowOff>
    </xdr:from>
    <xdr:to>
      <xdr:col>11</xdr:col>
      <xdr:colOff>60325</xdr:colOff>
      <xdr:row>78</xdr:row>
      <xdr:rowOff>34108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18885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130084</xdr:rowOff>
    </xdr:from>
    <xdr:to>
      <xdr:col>6</xdr:col>
      <xdr:colOff>171450</xdr:colOff>
      <xdr:row>78</xdr:row>
      <xdr:rowOff>60234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45011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公債費以外の経常収支比率は類似団体と同水準で推移しているが、緩やかな増加傾向にあるため、今後も経常経費の抑制に努める。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77</xdr:row>
      <xdr:rowOff>14987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18920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122428</xdr:rowOff>
    </xdr:from>
    <xdr:to>
      <xdr:col>78</xdr:col>
      <xdr:colOff>69850</xdr:colOff>
      <xdr:row>76</xdr:row>
      <xdr:rowOff>159004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152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122428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0931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108713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0931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152164</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48531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71628</xdr:rowOff>
    </xdr:from>
    <xdr:to>
      <xdr:col>74</xdr:col>
      <xdr:colOff>31750</xdr:colOff>
      <xdr:row>77</xdr:row>
      <xdr:rowOff>1778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11955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123969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57913</xdr:rowOff>
    </xdr:from>
    <xdr:to>
      <xdr:col>65</xdr:col>
      <xdr:colOff>53975</xdr:colOff>
      <xdr:row>76</xdr:row>
      <xdr:rowOff>159513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144290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121345</xdr:rowOff>
    </xdr:from>
    <xdr:to>
      <xdr:col>29</xdr:col>
      <xdr:colOff>127000</xdr:colOff>
      <xdr:row>17</xdr:row>
      <xdr:rowOff>127386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83620"/>
          <a:ext cx="647700" cy="6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127386</xdr:rowOff>
    </xdr:from>
    <xdr:to>
      <xdr:col>26</xdr:col>
      <xdr:colOff>50800</xdr:colOff>
      <xdr:row>17</xdr:row>
      <xdr:rowOff>129019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89661"/>
          <a:ext cx="698500" cy="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129019</xdr:rowOff>
    </xdr:from>
    <xdr:to>
      <xdr:col>22</xdr:col>
      <xdr:colOff>114300</xdr:colOff>
      <xdr:row>17</xdr:row>
      <xdr:rowOff>136955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91294"/>
          <a:ext cx="698500" cy="7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111923</xdr:rowOff>
    </xdr:from>
    <xdr:to>
      <xdr:col>18</xdr:col>
      <xdr:colOff>177800</xdr:colOff>
      <xdr:row>17</xdr:row>
      <xdr:rowOff>136955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74198"/>
          <a:ext cx="6985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70545</xdr:rowOff>
    </xdr:from>
    <xdr:to>
      <xdr:col>29</xdr:col>
      <xdr:colOff>177800</xdr:colOff>
      <xdr:row>18</xdr:row>
      <xdr:rowOff>695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32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42622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0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76586</xdr:rowOff>
    </xdr:from>
    <xdr:to>
      <xdr:col>26</xdr:col>
      <xdr:colOff>101600</xdr:colOff>
      <xdr:row>18</xdr:row>
      <xdr:rowOff>6736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38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162963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2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78219</xdr:rowOff>
    </xdr:from>
    <xdr:to>
      <xdr:col>22</xdr:col>
      <xdr:colOff>165100</xdr:colOff>
      <xdr:row>18</xdr:row>
      <xdr:rowOff>8369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40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164596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2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86155</xdr:rowOff>
    </xdr:from>
    <xdr:to>
      <xdr:col>19</xdr:col>
      <xdr:colOff>38100</xdr:colOff>
      <xdr:row>18</xdr:row>
      <xdr:rowOff>16305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48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61123</xdr:rowOff>
    </xdr:from>
    <xdr:to>
      <xdr:col>15</xdr:col>
      <xdr:colOff>101600</xdr:colOff>
      <xdr:row>17</xdr:row>
      <xdr:rowOff>162723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2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147500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0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23833</xdr:rowOff>
    </xdr:from>
    <xdr:to>
      <xdr:col>29</xdr:col>
      <xdr:colOff>127000</xdr:colOff>
      <xdr:row>36</xdr:row>
      <xdr:rowOff>93670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977083"/>
          <a:ext cx="647700" cy="69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78447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3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21981</xdr:rowOff>
    </xdr:from>
    <xdr:to>
      <xdr:col>26</xdr:col>
      <xdr:colOff>50800</xdr:colOff>
      <xdr:row>36</xdr:row>
      <xdr:rowOff>23833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75231"/>
          <a:ext cx="698500" cy="1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3647</xdr:rowOff>
    </xdr:from>
    <xdr:to>
      <xdr:col>22</xdr:col>
      <xdr:colOff>114300</xdr:colOff>
      <xdr:row>36</xdr:row>
      <xdr:rowOff>21981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56897"/>
          <a:ext cx="698500" cy="18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223903</xdr:rowOff>
    </xdr:from>
    <xdr:to>
      <xdr:col>18</xdr:col>
      <xdr:colOff>177800</xdr:colOff>
      <xdr:row>36</xdr:row>
      <xdr:rowOff>3647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34253"/>
          <a:ext cx="698500" cy="122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42870</xdr:rowOff>
    </xdr:from>
    <xdr:to>
      <xdr:col>29</xdr:col>
      <xdr:colOff>177800</xdr:colOff>
      <xdr:row>36</xdr:row>
      <xdr:rowOff>144470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96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230847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4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315933</xdr:rowOff>
    </xdr:from>
    <xdr:to>
      <xdr:col>26</xdr:col>
      <xdr:colOff>101600</xdr:colOff>
      <xdr:row>36</xdr:row>
      <xdr:rowOff>74633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26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84810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95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314081</xdr:rowOff>
    </xdr:from>
    <xdr:to>
      <xdr:col>22</xdr:col>
      <xdr:colOff>165100</xdr:colOff>
      <xdr:row>36</xdr:row>
      <xdr:rowOff>72781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2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82958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9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295747</xdr:rowOff>
    </xdr:from>
    <xdr:to>
      <xdr:col>19</xdr:col>
      <xdr:colOff>38100</xdr:colOff>
      <xdr:row>36</xdr:row>
      <xdr:rowOff>54447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06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64624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7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173103</xdr:rowOff>
    </xdr:from>
    <xdr:to>
      <xdr:col>15</xdr:col>
      <xdr:colOff>101600</xdr:colOff>
      <xdr:row>35</xdr:row>
      <xdr:rowOff>274703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8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284880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5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61,067
60,728
725.65
35,280,150
33,756,016
1,348,452
17,921,736
31,153,857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106504</xdr:rowOff>
    </xdr:from>
    <xdr:to>
      <xdr:col>24</xdr:col>
      <xdr:colOff>63500</xdr:colOff>
      <xdr:row>38</xdr:row>
      <xdr:rowOff>119991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621604"/>
          <a:ext cx="8382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88281</xdr:rowOff>
    </xdr:from>
    <xdr:to>
      <xdr:col>19</xdr:col>
      <xdr:colOff>177800</xdr:colOff>
      <xdr:row>38</xdr:row>
      <xdr:rowOff>106504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603381"/>
          <a:ext cx="8890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88281</xdr:rowOff>
    </xdr:from>
    <xdr:to>
      <xdr:col>15</xdr:col>
      <xdr:colOff>50800</xdr:colOff>
      <xdr:row>38</xdr:row>
      <xdr:rowOff>96658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03381"/>
          <a:ext cx="889000" cy="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45941</xdr:rowOff>
    </xdr:from>
    <xdr:to>
      <xdr:col>10</xdr:col>
      <xdr:colOff>114300</xdr:colOff>
      <xdr:row>38</xdr:row>
      <xdr:rowOff>96658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61041"/>
          <a:ext cx="889000" cy="5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69191</xdr:rowOff>
    </xdr:from>
    <xdr:to>
      <xdr:col>24</xdr:col>
      <xdr:colOff>114300</xdr:colOff>
      <xdr:row>38</xdr:row>
      <xdr:rowOff>170791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8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155568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9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55704</xdr:rowOff>
    </xdr:from>
    <xdr:to>
      <xdr:col>20</xdr:col>
      <xdr:colOff>38100</xdr:colOff>
      <xdr:row>38</xdr:row>
      <xdr:rowOff>157304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148431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6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37481</xdr:rowOff>
    </xdr:from>
    <xdr:to>
      <xdr:col>15</xdr:col>
      <xdr:colOff>101600</xdr:colOff>
      <xdr:row>38</xdr:row>
      <xdr:rowOff>139081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5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130208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4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45858</xdr:rowOff>
    </xdr:from>
    <xdr:to>
      <xdr:col>10</xdr:col>
      <xdr:colOff>165100</xdr:colOff>
      <xdr:row>38</xdr:row>
      <xdr:rowOff>147458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138585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5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166591</xdr:rowOff>
    </xdr:from>
    <xdr:to>
      <xdr:col>6</xdr:col>
      <xdr:colOff>38100</xdr:colOff>
      <xdr:row>38</xdr:row>
      <xdr:rowOff>96741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1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87868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0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4042</xdr:rowOff>
    </xdr:from>
    <xdr:to>
      <xdr:col>24</xdr:col>
      <xdr:colOff>63500</xdr:colOff>
      <xdr:row>59</xdr:row>
      <xdr:rowOff>25531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48142"/>
          <a:ext cx="838200" cy="1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25531</xdr:rowOff>
    </xdr:from>
    <xdr:to>
      <xdr:col>19</xdr:col>
      <xdr:colOff>177800</xdr:colOff>
      <xdr:row>59</xdr:row>
      <xdr:rowOff>96364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141081"/>
          <a:ext cx="889000" cy="7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54873</xdr:rowOff>
    </xdr:from>
    <xdr:to>
      <xdr:col>15</xdr:col>
      <xdr:colOff>50800</xdr:colOff>
      <xdr:row>59</xdr:row>
      <xdr:rowOff>96364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170423"/>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54873</xdr:rowOff>
    </xdr:from>
    <xdr:to>
      <xdr:col>10</xdr:col>
      <xdr:colOff>114300</xdr:colOff>
      <xdr:row>59</xdr:row>
      <xdr:rowOff>106586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170423"/>
          <a:ext cx="889000" cy="5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124692</xdr:rowOff>
    </xdr:from>
    <xdr:to>
      <xdr:col>24</xdr:col>
      <xdr:colOff>114300</xdr:colOff>
      <xdr:row>58</xdr:row>
      <xdr:rowOff>54842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9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103119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7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146181</xdr:rowOff>
    </xdr:from>
    <xdr:to>
      <xdr:col>20</xdr:col>
      <xdr:colOff>38100</xdr:colOff>
      <xdr:row>59</xdr:row>
      <xdr:rowOff>76331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9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67458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18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45564</xdr:rowOff>
    </xdr:from>
    <xdr:to>
      <xdr:col>15</xdr:col>
      <xdr:colOff>101600</xdr:colOff>
      <xdr:row>59</xdr:row>
      <xdr:rowOff>147164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16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138291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25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4073</xdr:rowOff>
    </xdr:from>
    <xdr:to>
      <xdr:col>10</xdr:col>
      <xdr:colOff>165100</xdr:colOff>
      <xdr:row>59</xdr:row>
      <xdr:rowOff>105673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11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96800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21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55786</xdr:rowOff>
    </xdr:from>
    <xdr:to>
      <xdr:col>6</xdr:col>
      <xdr:colOff>38100</xdr:colOff>
      <xdr:row>59</xdr:row>
      <xdr:rowOff>157386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1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148513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26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93569</xdr:rowOff>
    </xdr:from>
    <xdr:to>
      <xdr:col>24</xdr:col>
      <xdr:colOff>63500</xdr:colOff>
      <xdr:row>74</xdr:row>
      <xdr:rowOff>151404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780869"/>
          <a:ext cx="838200" cy="5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135724</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5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93569</xdr:rowOff>
    </xdr:from>
    <xdr:to>
      <xdr:col>19</xdr:col>
      <xdr:colOff>177800</xdr:colOff>
      <xdr:row>75</xdr:row>
      <xdr:rowOff>18725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780869"/>
          <a:ext cx="889000" cy="9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33768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3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18725</xdr:rowOff>
    </xdr:from>
    <xdr:to>
      <xdr:col>15</xdr:col>
      <xdr:colOff>50800</xdr:colOff>
      <xdr:row>75</xdr:row>
      <xdr:rowOff>131287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877475"/>
          <a:ext cx="889000" cy="11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158675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8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131287</xdr:rowOff>
    </xdr:from>
    <xdr:to>
      <xdr:col>10</xdr:col>
      <xdr:colOff>114300</xdr:colOff>
      <xdr:row>76</xdr:row>
      <xdr:rowOff>39939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990037"/>
          <a:ext cx="889000" cy="8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45519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96953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9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100604</xdr:rowOff>
    </xdr:from>
    <xdr:to>
      <xdr:col>24</xdr:col>
      <xdr:colOff>114300</xdr:colOff>
      <xdr:row>75</xdr:row>
      <xdr:rowOff>30754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7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123481</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63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42769</xdr:rowOff>
    </xdr:from>
    <xdr:to>
      <xdr:col>20</xdr:col>
      <xdr:colOff>38100</xdr:colOff>
      <xdr:row>74</xdr:row>
      <xdr:rowOff>144369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73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160896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50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139375</xdr:rowOff>
    </xdr:from>
    <xdr:to>
      <xdr:col>15</xdr:col>
      <xdr:colOff>101600</xdr:colOff>
      <xdr:row>75</xdr:row>
      <xdr:rowOff>69525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8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86052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60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80487</xdr:rowOff>
    </xdr:from>
    <xdr:to>
      <xdr:col>10</xdr:col>
      <xdr:colOff>165100</xdr:colOff>
      <xdr:row>76</xdr:row>
      <xdr:rowOff>10638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9392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27164</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71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160589</xdr:rowOff>
    </xdr:from>
    <xdr:to>
      <xdr:col>6</xdr:col>
      <xdr:colOff>38100</xdr:colOff>
      <xdr:row>76</xdr:row>
      <xdr:rowOff>90739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01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107266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79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170345</xdr:rowOff>
    </xdr:from>
    <xdr:to>
      <xdr:col>24</xdr:col>
      <xdr:colOff>63500</xdr:colOff>
      <xdr:row>94</xdr:row>
      <xdr:rowOff>59868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115195"/>
          <a:ext cx="838200" cy="6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59868</xdr:rowOff>
    </xdr:from>
    <xdr:to>
      <xdr:col>19</xdr:col>
      <xdr:colOff>177800</xdr:colOff>
      <xdr:row>94</xdr:row>
      <xdr:rowOff>85522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76168"/>
          <a:ext cx="8890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85522</xdr:rowOff>
    </xdr:from>
    <xdr:to>
      <xdr:col>15</xdr:col>
      <xdr:colOff>50800</xdr:colOff>
      <xdr:row>94</xdr:row>
      <xdr:rowOff>128409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201822"/>
          <a:ext cx="889000" cy="4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128409</xdr:rowOff>
    </xdr:from>
    <xdr:to>
      <xdr:col>10</xdr:col>
      <xdr:colOff>114300</xdr:colOff>
      <xdr:row>95</xdr:row>
      <xdr:rowOff>46202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244709"/>
          <a:ext cx="889000" cy="8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119545</xdr:rowOff>
    </xdr:from>
    <xdr:to>
      <xdr:col>24</xdr:col>
      <xdr:colOff>114300</xdr:colOff>
      <xdr:row>94</xdr:row>
      <xdr:rowOff>49695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142422</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1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9068</xdr:rowOff>
    </xdr:from>
    <xdr:to>
      <xdr:col>20</xdr:col>
      <xdr:colOff>38100</xdr:colOff>
      <xdr:row>94</xdr:row>
      <xdr:rowOff>110668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12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127195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90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34722</xdr:rowOff>
    </xdr:from>
    <xdr:to>
      <xdr:col>15</xdr:col>
      <xdr:colOff>101600</xdr:colOff>
      <xdr:row>94</xdr:row>
      <xdr:rowOff>136322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15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152849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92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77609</xdr:rowOff>
    </xdr:from>
    <xdr:to>
      <xdr:col>10</xdr:col>
      <xdr:colOff>165100</xdr:colOff>
      <xdr:row>95</xdr:row>
      <xdr:rowOff>7759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1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24286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96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166852</xdr:rowOff>
    </xdr:from>
    <xdr:to>
      <xdr:col>6</xdr:col>
      <xdr:colOff>38100</xdr:colOff>
      <xdr:row>95</xdr:row>
      <xdr:rowOff>97002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2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113529</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05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112116</xdr:rowOff>
    </xdr:from>
    <xdr:to>
      <xdr:col>55</xdr:col>
      <xdr:colOff>0</xdr:colOff>
      <xdr:row>33</xdr:row>
      <xdr:rowOff>16954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598516"/>
          <a:ext cx="838200" cy="7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16954</xdr:rowOff>
    </xdr:from>
    <xdr:to>
      <xdr:col>50</xdr:col>
      <xdr:colOff>114300</xdr:colOff>
      <xdr:row>33</xdr:row>
      <xdr:rowOff>20447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674804"/>
          <a:ext cx="8890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20447</xdr:rowOff>
    </xdr:from>
    <xdr:to>
      <xdr:col>45</xdr:col>
      <xdr:colOff>177800</xdr:colOff>
      <xdr:row>33</xdr:row>
      <xdr:rowOff>46228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678297"/>
          <a:ext cx="889000" cy="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127584</xdr:rowOff>
    </xdr:from>
    <xdr:to>
      <xdr:col>41</xdr:col>
      <xdr:colOff>50800</xdr:colOff>
      <xdr:row>33</xdr:row>
      <xdr:rowOff>46228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5613984"/>
          <a:ext cx="889000" cy="9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61316</xdr:rowOff>
    </xdr:from>
    <xdr:to>
      <xdr:col>55</xdr:col>
      <xdr:colOff>50800</xdr:colOff>
      <xdr:row>32</xdr:row>
      <xdr:rowOff>162916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54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84193</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39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137604</xdr:rowOff>
    </xdr:from>
    <xdr:to>
      <xdr:col>50</xdr:col>
      <xdr:colOff>165100</xdr:colOff>
      <xdr:row>33</xdr:row>
      <xdr:rowOff>67754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6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84281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39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141097</xdr:rowOff>
    </xdr:from>
    <xdr:to>
      <xdr:col>46</xdr:col>
      <xdr:colOff>38100</xdr:colOff>
      <xdr:row>33</xdr:row>
      <xdr:rowOff>71247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6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87774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4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166878</xdr:rowOff>
    </xdr:from>
    <xdr:to>
      <xdr:col>41</xdr:col>
      <xdr:colOff>101600</xdr:colOff>
      <xdr:row>33</xdr:row>
      <xdr:rowOff>97028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6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113555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42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76784</xdr:rowOff>
    </xdr:from>
    <xdr:to>
      <xdr:col>36</xdr:col>
      <xdr:colOff>165100</xdr:colOff>
      <xdr:row>33</xdr:row>
      <xdr:rowOff>6934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55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23461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33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105935</xdr:rowOff>
    </xdr:from>
    <xdr:to>
      <xdr:col>55</xdr:col>
      <xdr:colOff>0</xdr:colOff>
      <xdr:row>55</xdr:row>
      <xdr:rowOff>147181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364235"/>
          <a:ext cx="838200" cy="21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147181</xdr:rowOff>
    </xdr:from>
    <xdr:to>
      <xdr:col>50</xdr:col>
      <xdr:colOff>114300</xdr:colOff>
      <xdr:row>56</xdr:row>
      <xdr:rowOff>83367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576931"/>
          <a:ext cx="889000" cy="10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83367</xdr:rowOff>
    </xdr:from>
    <xdr:to>
      <xdr:col>45</xdr:col>
      <xdr:colOff>177800</xdr:colOff>
      <xdr:row>57</xdr:row>
      <xdr:rowOff>73526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684567"/>
          <a:ext cx="889000" cy="16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41270</xdr:rowOff>
    </xdr:from>
    <xdr:to>
      <xdr:col>41</xdr:col>
      <xdr:colOff>50800</xdr:colOff>
      <xdr:row>57</xdr:row>
      <xdr:rowOff>73526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13920"/>
          <a:ext cx="889000" cy="3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55135</xdr:rowOff>
    </xdr:from>
    <xdr:to>
      <xdr:col>55</xdr:col>
      <xdr:colOff>50800</xdr:colOff>
      <xdr:row>54</xdr:row>
      <xdr:rowOff>156735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3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78012</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16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96381</xdr:rowOff>
    </xdr:from>
    <xdr:to>
      <xdr:col>50</xdr:col>
      <xdr:colOff>165100</xdr:colOff>
      <xdr:row>56</xdr:row>
      <xdr:rowOff>26531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52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17658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61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32567</xdr:rowOff>
    </xdr:from>
    <xdr:to>
      <xdr:col>46</xdr:col>
      <xdr:colOff>38100</xdr:colOff>
      <xdr:row>56</xdr:row>
      <xdr:rowOff>134167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3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125294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7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22726</xdr:rowOff>
    </xdr:from>
    <xdr:to>
      <xdr:col>41</xdr:col>
      <xdr:colOff>101600</xdr:colOff>
      <xdr:row>57</xdr:row>
      <xdr:rowOff>124326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115453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88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161920</xdr:rowOff>
    </xdr:from>
    <xdr:to>
      <xdr:col>36</xdr:col>
      <xdr:colOff>165100</xdr:colOff>
      <xdr:row>57</xdr:row>
      <xdr:rowOff>92070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6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83197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5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132753</xdr:rowOff>
    </xdr:from>
    <xdr:to>
      <xdr:col>55</xdr:col>
      <xdr:colOff>0</xdr:colOff>
      <xdr:row>79</xdr:row>
      <xdr:rowOff>19749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505853"/>
          <a:ext cx="838200" cy="5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3608</xdr:rowOff>
    </xdr:from>
    <xdr:to>
      <xdr:col>50</xdr:col>
      <xdr:colOff>114300</xdr:colOff>
      <xdr:row>79</xdr:row>
      <xdr:rowOff>19749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48158"/>
          <a:ext cx="889000" cy="1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3608</xdr:rowOff>
    </xdr:from>
    <xdr:to>
      <xdr:col>45</xdr:col>
      <xdr:colOff>177800</xdr:colOff>
      <xdr:row>79</xdr:row>
      <xdr:rowOff>37224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48158"/>
          <a:ext cx="889000" cy="3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113461</xdr:rowOff>
    </xdr:from>
    <xdr:to>
      <xdr:col>41</xdr:col>
      <xdr:colOff>50800</xdr:colOff>
      <xdr:row>79</xdr:row>
      <xdr:rowOff>37224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315111"/>
          <a:ext cx="889000" cy="26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81953</xdr:rowOff>
    </xdr:from>
    <xdr:to>
      <xdr:col>55</xdr:col>
      <xdr:colOff>50800</xdr:colOff>
      <xdr:row>79</xdr:row>
      <xdr:rowOff>12103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168330</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6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140399</xdr:rowOff>
    </xdr:from>
    <xdr:to>
      <xdr:col>50</xdr:col>
      <xdr:colOff>165100</xdr:colOff>
      <xdr:row>79</xdr:row>
      <xdr:rowOff>70549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61676</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124258</xdr:rowOff>
    </xdr:from>
    <xdr:to>
      <xdr:col>46</xdr:col>
      <xdr:colOff>38100</xdr:colOff>
      <xdr:row>79</xdr:row>
      <xdr:rowOff>54408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9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45535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59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157874</xdr:rowOff>
    </xdr:from>
    <xdr:to>
      <xdr:col>41</xdr:col>
      <xdr:colOff>101600</xdr:colOff>
      <xdr:row>79</xdr:row>
      <xdr:rowOff>88024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79151</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2017" y="13623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62661</xdr:rowOff>
    </xdr:from>
    <xdr:to>
      <xdr:col>36</xdr:col>
      <xdr:colOff>165100</xdr:colOff>
      <xdr:row>77</xdr:row>
      <xdr:rowOff>164261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155388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35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110516</xdr:rowOff>
    </xdr:from>
    <xdr:to>
      <xdr:col>55</xdr:col>
      <xdr:colOff>0</xdr:colOff>
      <xdr:row>95</xdr:row>
      <xdr:rowOff>103232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055366"/>
          <a:ext cx="838200" cy="3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102695</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6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103232</xdr:rowOff>
    </xdr:from>
    <xdr:to>
      <xdr:col>50</xdr:col>
      <xdr:colOff>114300</xdr:colOff>
      <xdr:row>96</xdr:row>
      <xdr:rowOff>126006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390982"/>
          <a:ext cx="889000" cy="19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126006</xdr:rowOff>
    </xdr:from>
    <xdr:to>
      <xdr:col>45</xdr:col>
      <xdr:colOff>177800</xdr:colOff>
      <xdr:row>98</xdr:row>
      <xdr:rowOff>57207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585206"/>
          <a:ext cx="889000" cy="27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59989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57207</xdr:rowOff>
    </xdr:from>
    <xdr:to>
      <xdr:col>41</xdr:col>
      <xdr:colOff>50800</xdr:colOff>
      <xdr:row>99</xdr:row>
      <xdr:rowOff>85630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59307"/>
          <a:ext cx="889000" cy="19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59716</xdr:rowOff>
    </xdr:from>
    <xdr:to>
      <xdr:col>55</xdr:col>
      <xdr:colOff>50800</xdr:colOff>
      <xdr:row>93</xdr:row>
      <xdr:rowOff>161316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00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82593</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85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52432</xdr:rowOff>
    </xdr:from>
    <xdr:to>
      <xdr:col>50</xdr:col>
      <xdr:colOff>165100</xdr:colOff>
      <xdr:row>95</xdr:row>
      <xdr:rowOff>154032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34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170559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11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75206</xdr:rowOff>
    </xdr:from>
    <xdr:to>
      <xdr:col>46</xdr:col>
      <xdr:colOff>38100</xdr:colOff>
      <xdr:row>97</xdr:row>
      <xdr:rowOff>5356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21883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3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6407</xdr:rowOff>
    </xdr:from>
    <xdr:to>
      <xdr:col>41</xdr:col>
      <xdr:colOff>101600</xdr:colOff>
      <xdr:row>98</xdr:row>
      <xdr:rowOff>108007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99134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34830</xdr:rowOff>
    </xdr:from>
    <xdr:to>
      <xdr:col>36</xdr:col>
      <xdr:colOff>165100</xdr:colOff>
      <xdr:row>99</xdr:row>
      <xdr:rowOff>136430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70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127557</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37428" y="1710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91933</xdr:rowOff>
    </xdr:from>
    <xdr:to>
      <xdr:col>85</xdr:col>
      <xdr:colOff>127000</xdr:colOff>
      <xdr:row>39</xdr:row>
      <xdr:rowOff>94089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78483"/>
          <a:ext cx="8382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16125</xdr:rowOff>
    </xdr:from>
    <xdr:to>
      <xdr:col>81</xdr:col>
      <xdr:colOff>50800</xdr:colOff>
      <xdr:row>39</xdr:row>
      <xdr:rowOff>91933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02675"/>
          <a:ext cx="889000" cy="7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16125</xdr:rowOff>
    </xdr:from>
    <xdr:to>
      <xdr:col>76</xdr:col>
      <xdr:colOff>114300</xdr:colOff>
      <xdr:row>39</xdr:row>
      <xdr:rowOff>86088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702675"/>
          <a:ext cx="889000" cy="6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100648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78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86088</xdr:rowOff>
    </xdr:from>
    <xdr:to>
      <xdr:col>71</xdr:col>
      <xdr:colOff>177800</xdr:colOff>
      <xdr:row>39</xdr:row>
      <xdr:rowOff>97648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772638"/>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43289</xdr:rowOff>
    </xdr:from>
    <xdr:to>
      <xdr:col>85</xdr:col>
      <xdr:colOff>177800</xdr:colOff>
      <xdr:row>39</xdr:row>
      <xdr:rowOff>144889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7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129666</xdr:rowOff>
    </xdr:from>
    <xdr:ext cx="378565"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44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41133</xdr:rowOff>
    </xdr:from>
    <xdr:to>
      <xdr:col>81</xdr:col>
      <xdr:colOff>101600</xdr:colOff>
      <xdr:row>39</xdr:row>
      <xdr:rowOff>142733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72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133860</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82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136775</xdr:rowOff>
    </xdr:from>
    <xdr:to>
      <xdr:col>76</xdr:col>
      <xdr:colOff>165100</xdr:colOff>
      <xdr:row>39</xdr:row>
      <xdr:rowOff>66925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5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83452</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4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35288</xdr:rowOff>
    </xdr:from>
    <xdr:to>
      <xdr:col>72</xdr:col>
      <xdr:colOff>38100</xdr:colOff>
      <xdr:row>39</xdr:row>
      <xdr:rowOff>136888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7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128015</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81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46848</xdr:rowOff>
    </xdr:from>
    <xdr:to>
      <xdr:col>67</xdr:col>
      <xdr:colOff>101600</xdr:colOff>
      <xdr:row>39</xdr:row>
      <xdr:rowOff>148448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73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139575</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826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106159</xdr:rowOff>
    </xdr:from>
    <xdr:to>
      <xdr:col>85</xdr:col>
      <xdr:colOff>127000</xdr:colOff>
      <xdr:row>75</xdr:row>
      <xdr:rowOff>142557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964909"/>
          <a:ext cx="838200" cy="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66484</xdr:rowOff>
    </xdr:from>
    <xdr:to>
      <xdr:col>81</xdr:col>
      <xdr:colOff>50800</xdr:colOff>
      <xdr:row>75</xdr:row>
      <xdr:rowOff>106159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925234"/>
          <a:ext cx="889000" cy="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26898</xdr:rowOff>
    </xdr:from>
    <xdr:to>
      <xdr:col>76</xdr:col>
      <xdr:colOff>114300</xdr:colOff>
      <xdr:row>75</xdr:row>
      <xdr:rowOff>66484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885648"/>
          <a:ext cx="889000" cy="3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12764</xdr:rowOff>
    </xdr:from>
    <xdr:to>
      <xdr:col>71</xdr:col>
      <xdr:colOff>177800</xdr:colOff>
      <xdr:row>75</xdr:row>
      <xdr:rowOff>26898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871514"/>
          <a:ext cx="889000" cy="1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91757</xdr:rowOff>
    </xdr:from>
    <xdr:to>
      <xdr:col>85</xdr:col>
      <xdr:colOff>177800</xdr:colOff>
      <xdr:row>76</xdr:row>
      <xdr:rowOff>21907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95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70184</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9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55359</xdr:rowOff>
    </xdr:from>
    <xdr:to>
      <xdr:col>81</xdr:col>
      <xdr:colOff>101600</xdr:colOff>
      <xdr:row>75</xdr:row>
      <xdr:rowOff>156959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91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148086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00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15684</xdr:rowOff>
    </xdr:from>
    <xdr:to>
      <xdr:col>76</xdr:col>
      <xdr:colOff>165100</xdr:colOff>
      <xdr:row>75</xdr:row>
      <xdr:rowOff>117284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8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108411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96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147548</xdr:rowOff>
    </xdr:from>
    <xdr:to>
      <xdr:col>72</xdr:col>
      <xdr:colOff>38100</xdr:colOff>
      <xdr:row>75</xdr:row>
      <xdr:rowOff>77698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8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68825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9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133414</xdr:rowOff>
    </xdr:from>
    <xdr:to>
      <xdr:col>67</xdr:col>
      <xdr:colOff>101600</xdr:colOff>
      <xdr:row>75</xdr:row>
      <xdr:rowOff>63564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8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80091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5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45676</xdr:rowOff>
    </xdr:from>
    <xdr:to>
      <xdr:col>85</xdr:col>
      <xdr:colOff>127000</xdr:colOff>
      <xdr:row>97</xdr:row>
      <xdr:rowOff>168001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504876"/>
          <a:ext cx="838200" cy="29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45676</xdr:rowOff>
    </xdr:from>
    <xdr:to>
      <xdr:col>81</xdr:col>
      <xdr:colOff>50800</xdr:colOff>
      <xdr:row>96</xdr:row>
      <xdr:rowOff>55209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504876"/>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55209</xdr:rowOff>
    </xdr:from>
    <xdr:to>
      <xdr:col>76</xdr:col>
      <xdr:colOff>114300</xdr:colOff>
      <xdr:row>97</xdr:row>
      <xdr:rowOff>46499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514409"/>
          <a:ext cx="889000" cy="16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157302</xdr:rowOff>
    </xdr:from>
    <xdr:to>
      <xdr:col>71</xdr:col>
      <xdr:colOff>177800</xdr:colOff>
      <xdr:row>97</xdr:row>
      <xdr:rowOff>46499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616502"/>
          <a:ext cx="889000" cy="6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117201</xdr:rowOff>
    </xdr:from>
    <xdr:to>
      <xdr:col>85</xdr:col>
      <xdr:colOff>177800</xdr:colOff>
      <xdr:row>98</xdr:row>
      <xdr:rowOff>47351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4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95628</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2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166326</xdr:rowOff>
    </xdr:from>
    <xdr:to>
      <xdr:col>81</xdr:col>
      <xdr:colOff>101600</xdr:colOff>
      <xdr:row>96</xdr:row>
      <xdr:rowOff>96476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4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113003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22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4409</xdr:rowOff>
    </xdr:from>
    <xdr:to>
      <xdr:col>76</xdr:col>
      <xdr:colOff>165100</xdr:colOff>
      <xdr:row>96</xdr:row>
      <xdr:rowOff>106009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46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122536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23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167149</xdr:rowOff>
    </xdr:from>
    <xdr:to>
      <xdr:col>72</xdr:col>
      <xdr:colOff>38100</xdr:colOff>
      <xdr:row>97</xdr:row>
      <xdr:rowOff>97299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88426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7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106502</xdr:rowOff>
    </xdr:from>
    <xdr:to>
      <xdr:col>67</xdr:col>
      <xdr:colOff>101600</xdr:colOff>
      <xdr:row>97</xdr:row>
      <xdr:rowOff>36652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5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27779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65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67310</xdr:rowOff>
    </xdr:from>
    <xdr:to>
      <xdr:col>116</xdr:col>
      <xdr:colOff>63500</xdr:colOff>
      <xdr:row>32</xdr:row>
      <xdr:rowOff>88972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5553710"/>
          <a:ext cx="838200" cy="2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110870</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5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143292</xdr:rowOff>
    </xdr:from>
    <xdr:to>
      <xdr:col>111</xdr:col>
      <xdr:colOff>177800</xdr:colOff>
      <xdr:row>32</xdr:row>
      <xdr:rowOff>88972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5458242"/>
          <a:ext cx="889000" cy="11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88119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0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143292</xdr:rowOff>
    </xdr:from>
    <xdr:to>
      <xdr:col>107</xdr:col>
      <xdr:colOff>50800</xdr:colOff>
      <xdr:row>32</xdr:row>
      <xdr:rowOff>38789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5458242"/>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115768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63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38789</xdr:rowOff>
    </xdr:from>
    <xdr:to>
      <xdr:col>102</xdr:col>
      <xdr:colOff>114300</xdr:colOff>
      <xdr:row>32</xdr:row>
      <xdr:rowOff>134693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5525189"/>
          <a:ext cx="889000" cy="9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125021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64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112285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16510</xdr:rowOff>
    </xdr:from>
    <xdr:to>
      <xdr:col>116</xdr:col>
      <xdr:colOff>114300</xdr:colOff>
      <xdr:row>32</xdr:row>
      <xdr:rowOff>118110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5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39387</xdr:rowOff>
    </xdr:from>
    <xdr:ext cx="534377"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35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38172</xdr:rowOff>
    </xdr:from>
    <xdr:to>
      <xdr:col>112</xdr:col>
      <xdr:colOff>38100</xdr:colOff>
      <xdr:row>32</xdr:row>
      <xdr:rowOff>139772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552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156299</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56111" y="529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92492</xdr:rowOff>
    </xdr:from>
    <xdr:to>
      <xdr:col>107</xdr:col>
      <xdr:colOff>101600</xdr:colOff>
      <xdr:row>32</xdr:row>
      <xdr:rowOff>22642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54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39169</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67111" y="51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159439</xdr:rowOff>
    </xdr:from>
    <xdr:to>
      <xdr:col>102</xdr:col>
      <xdr:colOff>165100</xdr:colOff>
      <xdr:row>32</xdr:row>
      <xdr:rowOff>89589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547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106116</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278111" y="52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83893</xdr:rowOff>
    </xdr:from>
    <xdr:to>
      <xdr:col>98</xdr:col>
      <xdr:colOff>38100</xdr:colOff>
      <xdr:row>33</xdr:row>
      <xdr:rowOff>14043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55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30570</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389111" y="534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125184</xdr:rowOff>
    </xdr:from>
    <xdr:to>
      <xdr:col>116</xdr:col>
      <xdr:colOff>63500</xdr:colOff>
      <xdr:row>58</xdr:row>
      <xdr:rowOff>125908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069284"/>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93180</xdr:rowOff>
    </xdr:from>
    <xdr:to>
      <xdr:col>111</xdr:col>
      <xdr:colOff>177800</xdr:colOff>
      <xdr:row>58</xdr:row>
      <xdr:rowOff>125184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9865830"/>
          <a:ext cx="8890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93180</xdr:rowOff>
    </xdr:from>
    <xdr:to>
      <xdr:col>107</xdr:col>
      <xdr:colOff>50800</xdr:colOff>
      <xdr:row>58</xdr:row>
      <xdr:rowOff>120955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865830"/>
          <a:ext cx="889000" cy="19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42295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120955</xdr:rowOff>
    </xdr:from>
    <xdr:to>
      <xdr:col>102</xdr:col>
      <xdr:colOff>114300</xdr:colOff>
      <xdr:row>58</xdr:row>
      <xdr:rowOff>121145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065055"/>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75108</xdr:rowOff>
    </xdr:from>
    <xdr:to>
      <xdr:col>116</xdr:col>
      <xdr:colOff>114300</xdr:colOff>
      <xdr:row>59</xdr:row>
      <xdr:rowOff>5258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1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161485</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3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74384</xdr:rowOff>
    </xdr:from>
    <xdr:to>
      <xdr:col>112</xdr:col>
      <xdr:colOff>38100</xdr:colOff>
      <xdr:row>59</xdr:row>
      <xdr:rowOff>4534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1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167111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1011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42380</xdr:rowOff>
    </xdr:from>
    <xdr:to>
      <xdr:col>107</xdr:col>
      <xdr:colOff>101600</xdr:colOff>
      <xdr:row>57</xdr:row>
      <xdr:rowOff>143980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8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160507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5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70155</xdr:rowOff>
    </xdr:from>
    <xdr:to>
      <xdr:col>102</xdr:col>
      <xdr:colOff>165100</xdr:colOff>
      <xdr:row>59</xdr:row>
      <xdr:rowOff>305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162882</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1010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70345</xdr:rowOff>
    </xdr:from>
    <xdr:to>
      <xdr:col>98</xdr:col>
      <xdr:colOff>38100</xdr:colOff>
      <xdr:row>59</xdr:row>
      <xdr:rowOff>495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163072</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1010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12275</xdr:rowOff>
    </xdr:from>
    <xdr:to>
      <xdr:col>116</xdr:col>
      <xdr:colOff>63500</xdr:colOff>
      <xdr:row>77</xdr:row>
      <xdr:rowOff>25628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213925"/>
          <a:ext cx="838200" cy="1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25628</xdr:rowOff>
    </xdr:from>
    <xdr:to>
      <xdr:col>111</xdr:col>
      <xdr:colOff>177800</xdr:colOff>
      <xdr:row>77</xdr:row>
      <xdr:rowOff>42145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227278"/>
          <a:ext cx="889000" cy="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42145</xdr:rowOff>
    </xdr:from>
    <xdr:to>
      <xdr:col>107</xdr:col>
      <xdr:colOff>50800</xdr:colOff>
      <xdr:row>77</xdr:row>
      <xdr:rowOff>51346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243795"/>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153339</xdr:rowOff>
    </xdr:from>
    <xdr:to>
      <xdr:col>102</xdr:col>
      <xdr:colOff>114300</xdr:colOff>
      <xdr:row>77</xdr:row>
      <xdr:rowOff>51346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183539"/>
          <a:ext cx="889000" cy="6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132925</xdr:rowOff>
    </xdr:from>
    <xdr:to>
      <xdr:col>116</xdr:col>
      <xdr:colOff>114300</xdr:colOff>
      <xdr:row>77</xdr:row>
      <xdr:rowOff>63075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111352</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1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146278</xdr:rowOff>
    </xdr:from>
    <xdr:to>
      <xdr:col>112</xdr:col>
      <xdr:colOff>38100</xdr:colOff>
      <xdr:row>77</xdr:row>
      <xdr:rowOff>76428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67555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6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162795</xdr:rowOff>
    </xdr:from>
    <xdr:to>
      <xdr:col>107</xdr:col>
      <xdr:colOff>101600</xdr:colOff>
      <xdr:row>77</xdr:row>
      <xdr:rowOff>92945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84072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546</xdr:rowOff>
    </xdr:from>
    <xdr:to>
      <xdr:col>102</xdr:col>
      <xdr:colOff>165100</xdr:colOff>
      <xdr:row>77</xdr:row>
      <xdr:rowOff>102146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2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93273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9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102539</xdr:rowOff>
    </xdr:from>
    <xdr:to>
      <xdr:col>98</xdr:col>
      <xdr:colOff>38100</xdr:colOff>
      <xdr:row>77</xdr:row>
      <xdr:rowOff>32689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23816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2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552,770</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主な構成項目である扶助費は</a:t>
          </a:r>
          <a:r>
            <a:rPr kumimoji="1" lang="en-US" altLang="ja-JP" sz="1300">
              <a:latin typeface="ＭＳ Ｐゴシック" panose="020B0600070205080204" pitchFamily="50" charset="-128"/>
              <a:ea typeface="ＭＳ Ｐゴシック" panose="020B0600070205080204" pitchFamily="50" charset="-128"/>
            </a:rPr>
            <a:t>131,087</a:t>
          </a:r>
          <a:r>
            <a:rPr kumimoji="1" lang="ja-JP" altLang="en-US" sz="1300">
              <a:latin typeface="ＭＳ Ｐゴシック" panose="020B0600070205080204" pitchFamily="50" charset="-128"/>
              <a:ea typeface="ＭＳ Ｐゴシック" panose="020B0600070205080204" pitchFamily="50" charset="-128"/>
            </a:rPr>
            <a:t>円で、生活保護費や障害者自立支援費の増により前年度から増加している。今後も高齢化等により上昇することが見込まれることから、資格審査等の適正化を進め、費用の抑制に努める。</a:t>
          </a:r>
        </a:p>
        <a:p>
          <a:r>
            <a:rPr kumimoji="1" lang="ja-JP" altLang="en-US" sz="1300">
              <a:latin typeface="ＭＳ Ｐゴシック" panose="020B0600070205080204" pitchFamily="50" charset="-128"/>
              <a:ea typeface="ＭＳ Ｐゴシック" panose="020B0600070205080204" pitchFamily="50" charset="-128"/>
            </a:rPr>
            <a:t>また、普通建設事業費は住民一人当たり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105,908</a:t>
          </a:r>
          <a:r>
            <a:rPr kumimoji="1" lang="ja-JP" altLang="en-US" sz="1300">
              <a:latin typeface="ＭＳ Ｐゴシック" panose="020B0600070205080204" pitchFamily="50" charset="-128"/>
              <a:ea typeface="ＭＳ Ｐゴシック" panose="020B0600070205080204" pitchFamily="50" charset="-128"/>
            </a:rPr>
            <a:t>円となっており、近年の老朽化した施設の解体や大規模建設事業の増加等により増加傾向であり、前年度比</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％増となっている。このため、公共施設等総合管理計画に基づき、計画的な実施に努める。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その他、積立金は前年度から減少しており、これは公共施設整備基金積立金の減によるものである。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61,067
60,728
725.65
35,280,150
33,756,016
1,348,452
17,921,736
31,153,857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28143</xdr:rowOff>
    </xdr:from>
    <xdr:to>
      <xdr:col>24</xdr:col>
      <xdr:colOff>63500</xdr:colOff>
      <xdr:row>34</xdr:row>
      <xdr:rowOff>67005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57443"/>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60604</xdr:rowOff>
    </xdr:from>
    <xdr:to>
      <xdr:col>19</xdr:col>
      <xdr:colOff>177800</xdr:colOff>
      <xdr:row>34</xdr:row>
      <xdr:rowOff>67005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8990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60604</xdr:rowOff>
    </xdr:from>
    <xdr:to>
      <xdr:col>15</xdr:col>
      <xdr:colOff>50800</xdr:colOff>
      <xdr:row>34</xdr:row>
      <xdr:rowOff>119126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89904"/>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104496</xdr:rowOff>
    </xdr:from>
    <xdr:to>
      <xdr:col>10</xdr:col>
      <xdr:colOff>114300</xdr:colOff>
      <xdr:row>34</xdr:row>
      <xdr:rowOff>119126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62346"/>
          <a:ext cx="889000" cy="1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148793</xdr:rowOff>
    </xdr:from>
    <xdr:to>
      <xdr:col>24</xdr:col>
      <xdr:colOff>114300</xdr:colOff>
      <xdr:row>34</xdr:row>
      <xdr:rowOff>78943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220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5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16205</xdr:rowOff>
    </xdr:from>
    <xdr:to>
      <xdr:col>20</xdr:col>
      <xdr:colOff>38100</xdr:colOff>
      <xdr:row>34</xdr:row>
      <xdr:rowOff>117805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134332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9804</xdr:rowOff>
    </xdr:from>
    <xdr:to>
      <xdr:col>15</xdr:col>
      <xdr:colOff>101600</xdr:colOff>
      <xdr:row>34</xdr:row>
      <xdr:rowOff>111404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127931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68326</xdr:rowOff>
    </xdr:from>
    <xdr:to>
      <xdr:col>10</xdr:col>
      <xdr:colOff>165100</xdr:colOff>
      <xdr:row>34</xdr:row>
      <xdr:rowOff>169926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15003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7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53696</xdr:rowOff>
    </xdr:from>
    <xdr:to>
      <xdr:col>6</xdr:col>
      <xdr:colOff>38100</xdr:colOff>
      <xdr:row>33</xdr:row>
      <xdr:rowOff>155296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8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34941</xdr:rowOff>
    </xdr:from>
    <xdr:to>
      <xdr:col>24</xdr:col>
      <xdr:colOff>63500</xdr:colOff>
      <xdr:row>55</xdr:row>
      <xdr:rowOff>64057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64691"/>
          <a:ext cx="838200" cy="2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64057</xdr:rowOff>
    </xdr:from>
    <xdr:to>
      <xdr:col>19</xdr:col>
      <xdr:colOff>177800</xdr:colOff>
      <xdr:row>56</xdr:row>
      <xdr:rowOff>85651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493807"/>
          <a:ext cx="889000" cy="19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97609</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85651</xdr:rowOff>
    </xdr:from>
    <xdr:to>
      <xdr:col>15</xdr:col>
      <xdr:colOff>50800</xdr:colOff>
      <xdr:row>57</xdr:row>
      <xdr:rowOff>12149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86851"/>
          <a:ext cx="889000" cy="9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7120</xdr:rowOff>
    </xdr:from>
    <xdr:to>
      <xdr:col>10</xdr:col>
      <xdr:colOff>114300</xdr:colOff>
      <xdr:row>57</xdr:row>
      <xdr:rowOff>12149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7977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155591</xdr:rowOff>
    </xdr:from>
    <xdr:to>
      <xdr:col>24</xdr:col>
      <xdr:colOff>114300</xdr:colOff>
      <xdr:row>55</xdr:row>
      <xdr:rowOff>85741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1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7018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6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13257</xdr:rowOff>
    </xdr:from>
    <xdr:to>
      <xdr:col>20</xdr:col>
      <xdr:colOff>38100</xdr:colOff>
      <xdr:row>55</xdr:row>
      <xdr:rowOff>114857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44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131384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2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34851</xdr:rowOff>
    </xdr:from>
    <xdr:to>
      <xdr:col>15</xdr:col>
      <xdr:colOff>101600</xdr:colOff>
      <xdr:row>56</xdr:row>
      <xdr:rowOff>136451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3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127578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2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132799</xdr:rowOff>
    </xdr:from>
    <xdr:to>
      <xdr:col>10</xdr:col>
      <xdr:colOff>165100</xdr:colOff>
      <xdr:row>57</xdr:row>
      <xdr:rowOff>62949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54076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2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127770</xdr:rowOff>
    </xdr:from>
    <xdr:to>
      <xdr:col>6</xdr:col>
      <xdr:colOff>38100</xdr:colOff>
      <xdr:row>57</xdr:row>
      <xdr:rowOff>57920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49047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2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74346</xdr:rowOff>
    </xdr:from>
    <xdr:to>
      <xdr:col>24</xdr:col>
      <xdr:colOff>63500</xdr:colOff>
      <xdr:row>75</xdr:row>
      <xdr:rowOff>2959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61646"/>
          <a:ext cx="838200" cy="10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2959</xdr:rowOff>
    </xdr:from>
    <xdr:to>
      <xdr:col>19</xdr:col>
      <xdr:colOff>177800</xdr:colOff>
      <xdr:row>75</xdr:row>
      <xdr:rowOff>15532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6170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15532</xdr:rowOff>
    </xdr:from>
    <xdr:to>
      <xdr:col>15</xdr:col>
      <xdr:colOff>50800</xdr:colOff>
      <xdr:row>75</xdr:row>
      <xdr:rowOff>96076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74282"/>
          <a:ext cx="889000" cy="8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96076</xdr:rowOff>
    </xdr:from>
    <xdr:to>
      <xdr:col>10</xdr:col>
      <xdr:colOff>114300</xdr:colOff>
      <xdr:row>75</xdr:row>
      <xdr:rowOff>163691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54826"/>
          <a:ext cx="889000" cy="6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23546</xdr:rowOff>
    </xdr:from>
    <xdr:to>
      <xdr:col>24</xdr:col>
      <xdr:colOff>114300</xdr:colOff>
      <xdr:row>74</xdr:row>
      <xdr:rowOff>125146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1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46423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6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123609</xdr:rowOff>
    </xdr:from>
    <xdr:to>
      <xdr:col>20</xdr:col>
      <xdr:colOff>38100</xdr:colOff>
      <xdr:row>75</xdr:row>
      <xdr:rowOff>53759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1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70286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8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136182</xdr:rowOff>
    </xdr:from>
    <xdr:to>
      <xdr:col>15</xdr:col>
      <xdr:colOff>101600</xdr:colOff>
      <xdr:row>75</xdr:row>
      <xdr:rowOff>66332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82859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9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45276</xdr:rowOff>
    </xdr:from>
    <xdr:to>
      <xdr:col>10</xdr:col>
      <xdr:colOff>165100</xdr:colOff>
      <xdr:row>75</xdr:row>
      <xdr:rowOff>146875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040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163403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7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112890</xdr:rowOff>
    </xdr:from>
    <xdr:to>
      <xdr:col>6</xdr:col>
      <xdr:colOff>38100</xdr:colOff>
      <xdr:row>76</xdr:row>
      <xdr:rowOff>43039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716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34168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6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105347</xdr:rowOff>
    </xdr:from>
    <xdr:to>
      <xdr:col>24</xdr:col>
      <xdr:colOff>63500</xdr:colOff>
      <xdr:row>95</xdr:row>
      <xdr:rowOff>153682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393097"/>
          <a:ext cx="838200" cy="4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153682</xdr:rowOff>
    </xdr:from>
    <xdr:to>
      <xdr:col>19</xdr:col>
      <xdr:colOff>177800</xdr:colOff>
      <xdr:row>95</xdr:row>
      <xdr:rowOff>160592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441432"/>
          <a:ext cx="8890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160541</xdr:rowOff>
    </xdr:from>
    <xdr:to>
      <xdr:col>15</xdr:col>
      <xdr:colOff>50800</xdr:colOff>
      <xdr:row>95</xdr:row>
      <xdr:rowOff>160592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448291"/>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134443</xdr:rowOff>
    </xdr:from>
    <xdr:to>
      <xdr:col>10</xdr:col>
      <xdr:colOff>114300</xdr:colOff>
      <xdr:row>95</xdr:row>
      <xdr:rowOff>160541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422193"/>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65194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54547</xdr:rowOff>
    </xdr:from>
    <xdr:to>
      <xdr:col>24</xdr:col>
      <xdr:colOff>114300</xdr:colOff>
      <xdr:row>95</xdr:row>
      <xdr:rowOff>156147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77424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9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102882</xdr:rowOff>
    </xdr:from>
    <xdr:to>
      <xdr:col>20</xdr:col>
      <xdr:colOff>38100</xdr:colOff>
      <xdr:row>96</xdr:row>
      <xdr:rowOff>33032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49559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16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109792</xdr:rowOff>
    </xdr:from>
    <xdr:to>
      <xdr:col>15</xdr:col>
      <xdr:colOff>101600</xdr:colOff>
      <xdr:row>96</xdr:row>
      <xdr:rowOff>39942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56469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17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109741</xdr:rowOff>
    </xdr:from>
    <xdr:to>
      <xdr:col>10</xdr:col>
      <xdr:colOff>165100</xdr:colOff>
      <xdr:row>96</xdr:row>
      <xdr:rowOff>39891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56418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1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83643</xdr:rowOff>
    </xdr:from>
    <xdr:to>
      <xdr:col>6</xdr:col>
      <xdr:colOff>38100</xdr:colOff>
      <xdr:row>96</xdr:row>
      <xdr:rowOff>13793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3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30320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14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165227</xdr:rowOff>
    </xdr:from>
    <xdr:to>
      <xdr:col>55</xdr:col>
      <xdr:colOff>0</xdr:colOff>
      <xdr:row>38</xdr:row>
      <xdr:rowOff>44069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508877"/>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17018</xdr:rowOff>
    </xdr:from>
    <xdr:to>
      <xdr:col>50</xdr:col>
      <xdr:colOff>114300</xdr:colOff>
      <xdr:row>38</xdr:row>
      <xdr:rowOff>44069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532118"/>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146177</xdr:rowOff>
    </xdr:from>
    <xdr:to>
      <xdr:col>45</xdr:col>
      <xdr:colOff>177800</xdr:colOff>
      <xdr:row>38</xdr:row>
      <xdr:rowOff>17018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489827"/>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146177</xdr:rowOff>
    </xdr:from>
    <xdr:to>
      <xdr:col>41</xdr:col>
      <xdr:colOff>50800</xdr:colOff>
      <xdr:row>38</xdr:row>
      <xdr:rowOff>4826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489827"/>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114427</xdr:rowOff>
    </xdr:from>
    <xdr:to>
      <xdr:col>55</xdr:col>
      <xdr:colOff>50800</xdr:colOff>
      <xdr:row>38</xdr:row>
      <xdr:rowOff>44577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4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92854</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36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164719</xdr:rowOff>
    </xdr:from>
    <xdr:to>
      <xdr:col>50</xdr:col>
      <xdr:colOff>165100</xdr:colOff>
      <xdr:row>38</xdr:row>
      <xdr:rowOff>94869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85996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01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137668</xdr:rowOff>
    </xdr:from>
    <xdr:to>
      <xdr:col>46</xdr:col>
      <xdr:colOff>38100</xdr:colOff>
      <xdr:row>38</xdr:row>
      <xdr:rowOff>67818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4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58945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574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95377</xdr:rowOff>
    </xdr:from>
    <xdr:to>
      <xdr:col>41</xdr:col>
      <xdr:colOff>101600</xdr:colOff>
      <xdr:row>38</xdr:row>
      <xdr:rowOff>25527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3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16654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531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125476</xdr:rowOff>
    </xdr:from>
    <xdr:to>
      <xdr:col>36</xdr:col>
      <xdr:colOff>165100</xdr:colOff>
      <xdr:row>38</xdr:row>
      <xdr:rowOff>55626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46753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148082</xdr:rowOff>
    </xdr:from>
    <xdr:to>
      <xdr:col>55</xdr:col>
      <xdr:colOff>0</xdr:colOff>
      <xdr:row>57</xdr:row>
      <xdr:rowOff>19838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749282"/>
          <a:ext cx="838200" cy="4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148082</xdr:rowOff>
    </xdr:from>
    <xdr:to>
      <xdr:col>50</xdr:col>
      <xdr:colOff>114300</xdr:colOff>
      <xdr:row>57</xdr:row>
      <xdr:rowOff>23323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749282"/>
          <a:ext cx="889000" cy="4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18847</xdr:rowOff>
    </xdr:from>
    <xdr:to>
      <xdr:col>45</xdr:col>
      <xdr:colOff>177800</xdr:colOff>
      <xdr:row>57</xdr:row>
      <xdr:rowOff>23323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791497"/>
          <a:ext cx="8890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98190</xdr:rowOff>
    </xdr:from>
    <xdr:to>
      <xdr:col>41</xdr:col>
      <xdr:colOff>50800</xdr:colOff>
      <xdr:row>57</xdr:row>
      <xdr:rowOff>18847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699390"/>
          <a:ext cx="889000" cy="9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140488</xdr:rowOff>
    </xdr:from>
    <xdr:to>
      <xdr:col>55</xdr:col>
      <xdr:colOff>50800</xdr:colOff>
      <xdr:row>57</xdr:row>
      <xdr:rowOff>70638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4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118915</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2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97282</xdr:rowOff>
    </xdr:from>
    <xdr:to>
      <xdr:col>50</xdr:col>
      <xdr:colOff>165100</xdr:colOff>
      <xdr:row>57</xdr:row>
      <xdr:rowOff>27432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9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18559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79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143973</xdr:rowOff>
    </xdr:from>
    <xdr:to>
      <xdr:col>46</xdr:col>
      <xdr:colOff>38100</xdr:colOff>
      <xdr:row>57</xdr:row>
      <xdr:rowOff>74123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65250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83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139497</xdr:rowOff>
    </xdr:from>
    <xdr:to>
      <xdr:col>41</xdr:col>
      <xdr:colOff>101600</xdr:colOff>
      <xdr:row>57</xdr:row>
      <xdr:rowOff>69647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60774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83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47390</xdr:rowOff>
    </xdr:from>
    <xdr:to>
      <xdr:col>36</xdr:col>
      <xdr:colOff>165100</xdr:colOff>
      <xdr:row>56</xdr:row>
      <xdr:rowOff>148990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6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140117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74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135013</xdr:rowOff>
    </xdr:from>
    <xdr:to>
      <xdr:col>55</xdr:col>
      <xdr:colOff>0</xdr:colOff>
      <xdr:row>76</xdr:row>
      <xdr:rowOff>126364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822313"/>
          <a:ext cx="838200" cy="33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3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124117</xdr:rowOff>
    </xdr:from>
    <xdr:to>
      <xdr:col>50</xdr:col>
      <xdr:colOff>114300</xdr:colOff>
      <xdr:row>76</xdr:row>
      <xdr:rowOff>126364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982867"/>
          <a:ext cx="889000" cy="17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124117</xdr:rowOff>
    </xdr:from>
    <xdr:to>
      <xdr:col>45</xdr:col>
      <xdr:colOff>177800</xdr:colOff>
      <xdr:row>77</xdr:row>
      <xdr:rowOff>38925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982867"/>
          <a:ext cx="889000" cy="2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97617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86818</xdr:rowOff>
    </xdr:from>
    <xdr:to>
      <xdr:col>41</xdr:col>
      <xdr:colOff>50800</xdr:colOff>
      <xdr:row>77</xdr:row>
      <xdr:rowOff>38925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17018"/>
          <a:ext cx="889000" cy="12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84213</xdr:rowOff>
    </xdr:from>
    <xdr:to>
      <xdr:col>55</xdr:col>
      <xdr:colOff>50800</xdr:colOff>
      <xdr:row>75</xdr:row>
      <xdr:rowOff>14363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7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107090</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6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75564</xdr:rowOff>
    </xdr:from>
    <xdr:to>
      <xdr:col>50</xdr:col>
      <xdr:colOff>165100</xdr:colOff>
      <xdr:row>77</xdr:row>
      <xdr:rowOff>5714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168291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1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73317</xdr:rowOff>
    </xdr:from>
    <xdr:to>
      <xdr:col>46</xdr:col>
      <xdr:colOff>38100</xdr:colOff>
      <xdr:row>76</xdr:row>
      <xdr:rowOff>3466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9320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19994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7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159575</xdr:rowOff>
    </xdr:from>
    <xdr:to>
      <xdr:col>41</xdr:col>
      <xdr:colOff>101600</xdr:colOff>
      <xdr:row>77</xdr:row>
      <xdr:rowOff>89725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8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80852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28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36018</xdr:rowOff>
    </xdr:from>
    <xdr:to>
      <xdr:col>36</xdr:col>
      <xdr:colOff>165100</xdr:colOff>
      <xdr:row>76</xdr:row>
      <xdr:rowOff>137618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128745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15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108801</xdr:rowOff>
    </xdr:from>
    <xdr:to>
      <xdr:col>55</xdr:col>
      <xdr:colOff>0</xdr:colOff>
      <xdr:row>96</xdr:row>
      <xdr:rowOff>158350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568001"/>
          <a:ext cx="838200" cy="4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100152</xdr:rowOff>
    </xdr:from>
    <xdr:to>
      <xdr:col>50</xdr:col>
      <xdr:colOff>114300</xdr:colOff>
      <xdr:row>96</xdr:row>
      <xdr:rowOff>108801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559352"/>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100152</xdr:rowOff>
    </xdr:from>
    <xdr:to>
      <xdr:col>45</xdr:col>
      <xdr:colOff>177800</xdr:colOff>
      <xdr:row>97</xdr:row>
      <xdr:rowOff>36010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559352"/>
          <a:ext cx="889000" cy="10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36010</xdr:rowOff>
    </xdr:from>
    <xdr:to>
      <xdr:col>41</xdr:col>
      <xdr:colOff>50800</xdr:colOff>
      <xdr:row>97</xdr:row>
      <xdr:rowOff>70777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666660"/>
          <a:ext cx="889000" cy="3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107550</xdr:rowOff>
    </xdr:from>
    <xdr:to>
      <xdr:col>55</xdr:col>
      <xdr:colOff>50800</xdr:colOff>
      <xdr:row>97</xdr:row>
      <xdr:rowOff>37700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85977</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54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58001</xdr:rowOff>
    </xdr:from>
    <xdr:to>
      <xdr:col>50</xdr:col>
      <xdr:colOff>165100</xdr:colOff>
      <xdr:row>96</xdr:row>
      <xdr:rowOff>159601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150728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6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49352</xdr:rowOff>
    </xdr:from>
    <xdr:to>
      <xdr:col>46</xdr:col>
      <xdr:colOff>38100</xdr:colOff>
      <xdr:row>96</xdr:row>
      <xdr:rowOff>150952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142079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60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156660</xdr:rowOff>
    </xdr:from>
    <xdr:to>
      <xdr:col>41</xdr:col>
      <xdr:colOff>101600</xdr:colOff>
      <xdr:row>97</xdr:row>
      <xdr:rowOff>86810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1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77937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19977</xdr:rowOff>
    </xdr:from>
    <xdr:to>
      <xdr:col>36</xdr:col>
      <xdr:colOff>165100</xdr:colOff>
      <xdr:row>97</xdr:row>
      <xdr:rowOff>121577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5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112704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74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12050</xdr:rowOff>
    </xdr:from>
    <xdr:to>
      <xdr:col>85</xdr:col>
      <xdr:colOff>127000</xdr:colOff>
      <xdr:row>35</xdr:row>
      <xdr:rowOff>58410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012800"/>
          <a:ext cx="838200" cy="4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58410</xdr:rowOff>
    </xdr:from>
    <xdr:to>
      <xdr:col>81</xdr:col>
      <xdr:colOff>50800</xdr:colOff>
      <xdr:row>35</xdr:row>
      <xdr:rowOff>112085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059160"/>
          <a:ext cx="889000" cy="5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112498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112085</xdr:rowOff>
    </xdr:from>
    <xdr:to>
      <xdr:col>76</xdr:col>
      <xdr:colOff>114300</xdr:colOff>
      <xdr:row>35</xdr:row>
      <xdr:rowOff>151313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112835"/>
          <a:ext cx="889000" cy="3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124157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97181</xdr:rowOff>
    </xdr:from>
    <xdr:to>
      <xdr:col>71</xdr:col>
      <xdr:colOff>177800</xdr:colOff>
      <xdr:row>35</xdr:row>
      <xdr:rowOff>151313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097931"/>
          <a:ext cx="889000" cy="5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140433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69064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132700</xdr:rowOff>
    </xdr:from>
    <xdr:to>
      <xdr:col>85</xdr:col>
      <xdr:colOff>177800</xdr:colOff>
      <xdr:row>35</xdr:row>
      <xdr:rowOff>62850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9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155577</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8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7610</xdr:rowOff>
    </xdr:from>
    <xdr:to>
      <xdr:col>81</xdr:col>
      <xdr:colOff>101600</xdr:colOff>
      <xdr:row>35</xdr:row>
      <xdr:rowOff>109210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0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125737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78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61285</xdr:rowOff>
    </xdr:from>
    <xdr:to>
      <xdr:col>76</xdr:col>
      <xdr:colOff>165100</xdr:colOff>
      <xdr:row>35</xdr:row>
      <xdr:rowOff>162885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06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7962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83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100513</xdr:rowOff>
    </xdr:from>
    <xdr:to>
      <xdr:col>72</xdr:col>
      <xdr:colOff>38100</xdr:colOff>
      <xdr:row>36</xdr:row>
      <xdr:rowOff>30663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10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47190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87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46381</xdr:rowOff>
    </xdr:from>
    <xdr:to>
      <xdr:col>67</xdr:col>
      <xdr:colOff>101600</xdr:colOff>
      <xdr:row>35</xdr:row>
      <xdr:rowOff>147981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0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164508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8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112725</xdr:rowOff>
    </xdr:from>
    <xdr:to>
      <xdr:col>85</xdr:col>
      <xdr:colOff>127000</xdr:colOff>
      <xdr:row>57</xdr:row>
      <xdr:rowOff>8892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371025"/>
          <a:ext cx="838200" cy="41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113998</xdr:rowOff>
    </xdr:from>
    <xdr:to>
      <xdr:col>81</xdr:col>
      <xdr:colOff>50800</xdr:colOff>
      <xdr:row>57</xdr:row>
      <xdr:rowOff>8892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15198"/>
          <a:ext cx="889000" cy="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113998</xdr:rowOff>
    </xdr:from>
    <xdr:to>
      <xdr:col>76</xdr:col>
      <xdr:colOff>114300</xdr:colOff>
      <xdr:row>58</xdr:row>
      <xdr:rowOff>21513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15198"/>
          <a:ext cx="889000" cy="25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125135</xdr:rowOff>
    </xdr:from>
    <xdr:to>
      <xdr:col>71</xdr:col>
      <xdr:colOff>177800</xdr:colOff>
      <xdr:row>58</xdr:row>
      <xdr:rowOff>21513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897785"/>
          <a:ext cx="889000" cy="6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61925</xdr:rowOff>
    </xdr:from>
    <xdr:to>
      <xdr:col>85</xdr:col>
      <xdr:colOff>177800</xdr:colOff>
      <xdr:row>54</xdr:row>
      <xdr:rowOff>163525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3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84802</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1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129542</xdr:rowOff>
    </xdr:from>
    <xdr:to>
      <xdr:col>81</xdr:col>
      <xdr:colOff>101600</xdr:colOff>
      <xdr:row>57</xdr:row>
      <xdr:rowOff>59692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3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50819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2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63198</xdr:rowOff>
    </xdr:from>
    <xdr:to>
      <xdr:col>76</xdr:col>
      <xdr:colOff>165100</xdr:colOff>
      <xdr:row>56</xdr:row>
      <xdr:rowOff>164798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6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155925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75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142163</xdr:rowOff>
    </xdr:from>
    <xdr:to>
      <xdr:col>72</xdr:col>
      <xdr:colOff>38100</xdr:colOff>
      <xdr:row>58</xdr:row>
      <xdr:rowOff>72313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1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63440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0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74335</xdr:rowOff>
    </xdr:from>
    <xdr:to>
      <xdr:col>67</xdr:col>
      <xdr:colOff>101600</xdr:colOff>
      <xdr:row>58</xdr:row>
      <xdr:rowOff>4485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167062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3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91934</xdr:rowOff>
    </xdr:from>
    <xdr:to>
      <xdr:col>85</xdr:col>
      <xdr:colOff>127000</xdr:colOff>
      <xdr:row>79</xdr:row>
      <xdr:rowOff>94089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36484"/>
          <a:ext cx="8382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16125</xdr:rowOff>
    </xdr:from>
    <xdr:to>
      <xdr:col>81</xdr:col>
      <xdr:colOff>50800</xdr:colOff>
      <xdr:row>79</xdr:row>
      <xdr:rowOff>91934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60675"/>
          <a:ext cx="889000" cy="7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16125</xdr:rowOff>
    </xdr:from>
    <xdr:to>
      <xdr:col>76</xdr:col>
      <xdr:colOff>114300</xdr:colOff>
      <xdr:row>79</xdr:row>
      <xdr:rowOff>86088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60675"/>
          <a:ext cx="889000" cy="6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100647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64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86088</xdr:rowOff>
    </xdr:from>
    <xdr:to>
      <xdr:col>71</xdr:col>
      <xdr:colOff>177800</xdr:colOff>
      <xdr:row>79</xdr:row>
      <xdr:rowOff>97648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630638"/>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43289</xdr:rowOff>
    </xdr:from>
    <xdr:to>
      <xdr:col>85</xdr:col>
      <xdr:colOff>177800</xdr:colOff>
      <xdr:row>79</xdr:row>
      <xdr:rowOff>144889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8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129666</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2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41134</xdr:rowOff>
    </xdr:from>
    <xdr:to>
      <xdr:col>81</xdr:col>
      <xdr:colOff>101600</xdr:colOff>
      <xdr:row>79</xdr:row>
      <xdr:rowOff>142734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8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133861</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678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136775</xdr:rowOff>
    </xdr:from>
    <xdr:to>
      <xdr:col>76</xdr:col>
      <xdr:colOff>165100</xdr:colOff>
      <xdr:row>79</xdr:row>
      <xdr:rowOff>66925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83452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28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35288</xdr:rowOff>
    </xdr:from>
    <xdr:to>
      <xdr:col>72</xdr:col>
      <xdr:colOff>38100</xdr:colOff>
      <xdr:row>79</xdr:row>
      <xdr:rowOff>136888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128015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6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46848</xdr:rowOff>
    </xdr:from>
    <xdr:to>
      <xdr:col>67</xdr:col>
      <xdr:colOff>101600</xdr:colOff>
      <xdr:row>79</xdr:row>
      <xdr:rowOff>148448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139575</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84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106159</xdr:rowOff>
    </xdr:from>
    <xdr:to>
      <xdr:col>85</xdr:col>
      <xdr:colOff>127000</xdr:colOff>
      <xdr:row>95</xdr:row>
      <xdr:rowOff>142557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393909"/>
          <a:ext cx="838200" cy="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66484</xdr:rowOff>
    </xdr:from>
    <xdr:to>
      <xdr:col>81</xdr:col>
      <xdr:colOff>50800</xdr:colOff>
      <xdr:row>95</xdr:row>
      <xdr:rowOff>106159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354234"/>
          <a:ext cx="889000" cy="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26899</xdr:rowOff>
    </xdr:from>
    <xdr:to>
      <xdr:col>76</xdr:col>
      <xdr:colOff>114300</xdr:colOff>
      <xdr:row>95</xdr:row>
      <xdr:rowOff>66484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314649"/>
          <a:ext cx="889000" cy="3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12764</xdr:rowOff>
    </xdr:from>
    <xdr:to>
      <xdr:col>71</xdr:col>
      <xdr:colOff>177800</xdr:colOff>
      <xdr:row>95</xdr:row>
      <xdr:rowOff>26899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300514"/>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91757</xdr:rowOff>
    </xdr:from>
    <xdr:to>
      <xdr:col>85</xdr:col>
      <xdr:colOff>177800</xdr:colOff>
      <xdr:row>96</xdr:row>
      <xdr:rowOff>21907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3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70184</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35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55359</xdr:rowOff>
    </xdr:from>
    <xdr:to>
      <xdr:col>81</xdr:col>
      <xdr:colOff>101600</xdr:colOff>
      <xdr:row>95</xdr:row>
      <xdr:rowOff>156959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34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148086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43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15684</xdr:rowOff>
    </xdr:from>
    <xdr:to>
      <xdr:col>76</xdr:col>
      <xdr:colOff>165100</xdr:colOff>
      <xdr:row>95</xdr:row>
      <xdr:rowOff>117284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30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108411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39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147549</xdr:rowOff>
    </xdr:from>
    <xdr:to>
      <xdr:col>72</xdr:col>
      <xdr:colOff>38100</xdr:colOff>
      <xdr:row>95</xdr:row>
      <xdr:rowOff>77699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2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68826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35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133414</xdr:rowOff>
    </xdr:from>
    <xdr:to>
      <xdr:col>67</xdr:col>
      <xdr:colOff>101600</xdr:colOff>
      <xdr:row>95</xdr:row>
      <xdr:rowOff>63564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2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80091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02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185,146</a:t>
          </a:r>
          <a:r>
            <a:rPr kumimoji="1" lang="ja-JP" altLang="en-US" sz="1300">
              <a:latin typeface="ＭＳ Ｐゴシック" panose="020B0600070205080204" pitchFamily="50" charset="-128"/>
              <a:ea typeface="ＭＳ Ｐゴシック" panose="020B0600070205080204" pitchFamily="50" charset="-128"/>
            </a:rPr>
            <a:t>円となっている。介護保険事業特別会計繰繰出金及び施設型給付・地域型保育給付費が増加していることによる増となっている。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20,123</a:t>
          </a:r>
          <a:r>
            <a:rPr kumimoji="1" lang="ja-JP" altLang="en-US" sz="1300">
              <a:latin typeface="ＭＳ Ｐゴシック" panose="020B0600070205080204" pitchFamily="50" charset="-128"/>
              <a:ea typeface="ＭＳ Ｐゴシック" panose="020B0600070205080204" pitchFamily="50" charset="-128"/>
            </a:rPr>
            <a:t>円となっている。（仮称）地域交流センター整備事業費及び</a:t>
          </a:r>
          <a:r>
            <a:rPr kumimoji="1" lang="en-US" altLang="ja-JP" sz="1300">
              <a:latin typeface="ＭＳ Ｐゴシック" panose="020B0600070205080204" pitchFamily="50" charset="-128"/>
              <a:ea typeface="ＭＳ Ｐゴシック" panose="020B0600070205080204" pitchFamily="50" charset="-128"/>
            </a:rPr>
            <a:t>DMO</a:t>
          </a:r>
          <a:r>
            <a:rPr kumimoji="1" lang="ja-JP" altLang="en-US" sz="1300">
              <a:latin typeface="ＭＳ Ｐゴシック" panose="020B0600070205080204" pitchFamily="50" charset="-128"/>
              <a:ea typeface="ＭＳ Ｐゴシック" panose="020B0600070205080204" pitchFamily="50" charset="-128"/>
            </a:rPr>
            <a:t>による観光地域づくり事業費の皆増により、前年度比</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％増となった。</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71,652</a:t>
          </a:r>
          <a:r>
            <a:rPr kumimoji="1" lang="ja-JP" altLang="en-US" sz="1300">
              <a:latin typeface="ＭＳ Ｐゴシック" panose="020B0600070205080204" pitchFamily="50" charset="-128"/>
              <a:ea typeface="ＭＳ Ｐゴシック" panose="020B0600070205080204" pitchFamily="50" charset="-128"/>
            </a:rPr>
            <a:t>円となっている。三本木中学校建設事業費及び（仮称）屋内グラウンド建設事業費の増により、類似団体、全国及び県平均を上回り、前年度比</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実質単年度収支については、財政調整基金を</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億円取崩したことにより、平成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年度から引き続きマイナスではある。</a:t>
          </a:r>
        </a:p>
        <a:p>
          <a:r>
            <a:rPr kumimoji="1" lang="ja-JP" altLang="en-US" sz="1400">
              <a:latin typeface="ＭＳ ゴシック" pitchFamily="49" charset="-128"/>
              <a:ea typeface="ＭＳ ゴシック" pitchFamily="49" charset="-128"/>
            </a:rPr>
            <a:t>財政調整基金残高については、前段の取崩しもあり減少となっているが、必要最低水準の取り崩しに努めている。</a:t>
          </a:r>
        </a:p>
        <a:p>
          <a:r>
            <a:rPr kumimoji="1" lang="ja-JP" altLang="en-US" sz="1400">
              <a:latin typeface="ＭＳ ゴシック" pitchFamily="49" charset="-128"/>
              <a:ea typeface="ＭＳ ゴシック" pitchFamily="49" charset="-128"/>
            </a:rPr>
            <a:t>今後も事務事業の見直しなどを徹底し、健全な財政運営に努める。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令和元年度は前年度と同様に病院事業会計で赤字となっている。</a:t>
          </a:r>
        </a:p>
        <a:p>
          <a:r>
            <a:rPr kumimoji="1" lang="ja-JP" altLang="en-US" sz="1400">
              <a:latin typeface="ＭＳ ゴシック" pitchFamily="49" charset="-128"/>
              <a:ea typeface="ＭＳ ゴシック" pitchFamily="49" charset="-128"/>
            </a:rPr>
            <a:t>これは一時借入金の増及び未収金の減によるものである。</a:t>
          </a:r>
        </a:p>
        <a:p>
          <a:r>
            <a:rPr kumimoji="1" lang="ja-JP" altLang="en-US" sz="1400">
              <a:latin typeface="ＭＳ ゴシック" pitchFamily="49" charset="-128"/>
              <a:ea typeface="ＭＳ ゴシック" pitchFamily="49" charset="-128"/>
            </a:rPr>
            <a:t>引き続き、入院患者数増による収入確保や費用削減に向けた取組を推進し、赤字解消に努めていく。</a:t>
          </a:r>
        </a:p>
        <a:p>
          <a:r>
            <a:rPr kumimoji="1" lang="ja-JP" altLang="en-US" sz="1400">
              <a:latin typeface="ＭＳ ゴシック" pitchFamily="49" charset="-128"/>
              <a:ea typeface="ＭＳ ゴシック" pitchFamily="49" charset="-128"/>
            </a:rPr>
            <a:t>病院事業会計以外では、すべて黒字であったため、連結実質赤字は発生していない。</a:t>
          </a:r>
        </a:p>
        <a:p>
          <a:r>
            <a:rPr kumimoji="1" lang="ja-JP" altLang="en-US" sz="1400">
              <a:latin typeface="ＭＳ ゴシック" pitchFamily="49" charset="-128"/>
              <a:ea typeface="ＭＳ ゴシック" pitchFamily="49" charset="-128"/>
            </a:rPr>
            <a:t>今後も連結ベースでの黒字を維持するよう、引き続き健全な財政運営に努める。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35280150</v>
      </c>
      <c r="BO4" s="431"/>
      <c r="BP4" s="431"/>
      <c r="BQ4" s="431"/>
      <c r="BR4" s="431"/>
      <c r="BS4" s="431"/>
      <c r="BT4" s="431"/>
      <c r="BU4" s="432"/>
      <c r="BV4" s="430">
        <v>33024589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7.5</v>
      </c>
      <c r="CU4" s="437"/>
      <c r="CV4" s="437"/>
      <c r="CW4" s="437"/>
      <c r="CX4" s="437"/>
      <c r="CY4" s="437"/>
      <c r="CZ4" s="437"/>
      <c r="DA4" s="438"/>
      <c r="DB4" s="436">
        <v>7.6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33756016</v>
      </c>
      <c r="BO5" s="468"/>
      <c r="BP5" s="468"/>
      <c r="BQ5" s="468"/>
      <c r="BR5" s="468"/>
      <c r="BS5" s="468"/>
      <c r="BT5" s="468"/>
      <c r="BU5" s="469"/>
      <c r="BV5" s="467">
        <v>31478927</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89.4</v>
      </c>
      <c r="CU5" s="465"/>
      <c r="CV5" s="465"/>
      <c r="CW5" s="465"/>
      <c r="CX5" s="465"/>
      <c r="CY5" s="465"/>
      <c r="CZ5" s="465"/>
      <c r="DA5" s="466"/>
      <c r="DB5" s="464">
        <v>89.9</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1524134</v>
      </c>
      <c r="BO6" s="468"/>
      <c r="BP6" s="468"/>
      <c r="BQ6" s="468"/>
      <c r="BR6" s="468"/>
      <c r="BS6" s="468"/>
      <c r="BT6" s="468"/>
      <c r="BU6" s="469"/>
      <c r="BV6" s="467">
        <v>1545662</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92.9</v>
      </c>
      <c r="CU6" s="505"/>
      <c r="CV6" s="505"/>
      <c r="CW6" s="505"/>
      <c r="CX6" s="505"/>
      <c r="CY6" s="505"/>
      <c r="CZ6" s="505"/>
      <c r="DA6" s="506"/>
      <c r="DB6" s="504">
        <v>94.3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175682</v>
      </c>
      <c r="BO7" s="468"/>
      <c r="BP7" s="468"/>
      <c r="BQ7" s="468"/>
      <c r="BR7" s="468"/>
      <c r="BS7" s="468"/>
      <c r="BT7" s="468"/>
      <c r="BU7" s="469"/>
      <c r="BV7" s="467">
        <v>183119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17921736</v>
      </c>
      <c r="CU7" s="468"/>
      <c r="CV7" s="468"/>
      <c r="CW7" s="468"/>
      <c r="CX7" s="468"/>
      <c r="CY7" s="468"/>
      <c r="CZ7" s="468"/>
      <c r="DA7" s="469"/>
      <c r="DB7" s="467">
        <v>18005767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102</v>
      </c>
      <c r="AV8" s="500"/>
      <c r="AW8" s="500"/>
      <c r="AX8" s="500"/>
      <c r="AY8" s="501" t="s">
        <v>109</v>
      </c>
      <c r="AZ8" s="502"/>
      <c r="BA8" s="502"/>
      <c r="BB8" s="502"/>
      <c r="BC8" s="502"/>
      <c r="BD8" s="502"/>
      <c r="BE8" s="502"/>
      <c r="BF8" s="502"/>
      <c r="BG8" s="502"/>
      <c r="BH8" s="502"/>
      <c r="BI8" s="502"/>
      <c r="BJ8" s="502"/>
      <c r="BK8" s="502"/>
      <c r="BL8" s="502"/>
      <c r="BM8" s="503"/>
      <c r="BN8" s="467">
        <v>1348452</v>
      </c>
      <c r="BO8" s="468"/>
      <c r="BP8" s="468"/>
      <c r="BQ8" s="468"/>
      <c r="BR8" s="468"/>
      <c r="BS8" s="468"/>
      <c r="BT8" s="468"/>
      <c r="BU8" s="469"/>
      <c r="BV8" s="467">
        <v>1362543</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0.43</v>
      </c>
      <c r="CU8" s="508"/>
      <c r="CV8" s="508"/>
      <c r="CW8" s="508"/>
      <c r="CX8" s="508"/>
      <c r="CY8" s="508"/>
      <c r="CZ8" s="508"/>
      <c r="DA8" s="509"/>
      <c r="DB8" s="507">
        <v>0.42</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63429</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102</v>
      </c>
      <c r="AV9" s="500"/>
      <c r="AW9" s="500"/>
      <c r="AX9" s="500"/>
      <c r="AY9" s="501" t="s">
        <v>115</v>
      </c>
      <c r="AZ9" s="502"/>
      <c r="BA9" s="502"/>
      <c r="BB9" s="502"/>
      <c r="BC9" s="502"/>
      <c r="BD9" s="502"/>
      <c r="BE9" s="502"/>
      <c r="BF9" s="502"/>
      <c r="BG9" s="502"/>
      <c r="BH9" s="502"/>
      <c r="BI9" s="502"/>
      <c r="BJ9" s="502"/>
      <c r="BK9" s="502"/>
      <c r="BL9" s="502"/>
      <c r="BM9" s="503"/>
      <c r="BN9" s="467">
        <v>-14091</v>
      </c>
      <c r="BO9" s="468"/>
      <c r="BP9" s="468"/>
      <c r="BQ9" s="468"/>
      <c r="BR9" s="468"/>
      <c r="BS9" s="468"/>
      <c r="BT9" s="468"/>
      <c r="BU9" s="469"/>
      <c r="BV9" s="467">
        <v>276044</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13.1</v>
      </c>
      <c r="CU9" s="465"/>
      <c r="CV9" s="465"/>
      <c r="CW9" s="465"/>
      <c r="CX9" s="465"/>
      <c r="CY9" s="465"/>
      <c r="CZ9" s="465"/>
      <c r="DA9" s="466"/>
      <c r="DB9" s="464">
        <v>13.8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66110</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9559</v>
      </c>
      <c r="BO10" s="468"/>
      <c r="BP10" s="468"/>
      <c r="BQ10" s="468"/>
      <c r="BR10" s="468"/>
      <c r="BS10" s="468"/>
      <c r="BT10" s="468"/>
      <c r="BU10" s="469"/>
      <c r="BV10" s="467">
        <v>1271</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61067</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848408</v>
      </c>
      <c r="BO12" s="468"/>
      <c r="BP12" s="468"/>
      <c r="BQ12" s="468"/>
      <c r="BR12" s="468"/>
      <c r="BS12" s="468"/>
      <c r="BT12" s="468"/>
      <c r="BU12" s="469"/>
      <c r="BV12" s="467">
        <v>875389</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60728</v>
      </c>
      <c r="S13" s="552"/>
      <c r="T13" s="552"/>
      <c r="U13" s="552"/>
      <c r="V13" s="553"/>
      <c r="W13" s="483" t="s">
        <v>139</v>
      </c>
      <c r="X13" s="484"/>
      <c r="Y13" s="484"/>
      <c r="Z13" s="484"/>
      <c r="AA13" s="484"/>
      <c r="AB13" s="474"/>
      <c r="AC13" s="518">
        <v>3767</v>
      </c>
      <c r="AD13" s="519"/>
      <c r="AE13" s="519"/>
      <c r="AF13" s="519"/>
      <c r="AG13" s="561"/>
      <c r="AH13" s="518">
        <v>3657</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-852940</v>
      </c>
      <c r="BO13" s="468"/>
      <c r="BP13" s="468"/>
      <c r="BQ13" s="468"/>
      <c r="BR13" s="468"/>
      <c r="BS13" s="468"/>
      <c r="BT13" s="468"/>
      <c r="BU13" s="469"/>
      <c r="BV13" s="467">
        <v>-598074</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8.6999999999999993</v>
      </c>
      <c r="CU13" s="465"/>
      <c r="CV13" s="465"/>
      <c r="CW13" s="465"/>
      <c r="CX13" s="465"/>
      <c r="CY13" s="465"/>
      <c r="CZ13" s="465"/>
      <c r="DA13" s="466"/>
      <c r="DB13" s="464">
        <v>9.3000000000000007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61717</v>
      </c>
      <c r="S14" s="552"/>
      <c r="T14" s="552"/>
      <c r="U14" s="552"/>
      <c r="V14" s="553"/>
      <c r="W14" s="457"/>
      <c r="X14" s="458"/>
      <c r="Y14" s="458"/>
      <c r="Z14" s="458"/>
      <c r="AA14" s="458"/>
      <c r="AB14" s="447"/>
      <c r="AC14" s="554">
        <v>12.6</v>
      </c>
      <c r="AD14" s="555"/>
      <c r="AE14" s="555"/>
      <c r="AF14" s="555"/>
      <c r="AG14" s="556"/>
      <c r="AH14" s="554">
        <v>12.2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146</v>
      </c>
      <c r="CU14" s="566"/>
      <c r="CV14" s="566"/>
      <c r="CW14" s="566"/>
      <c r="CX14" s="566"/>
      <c r="CY14" s="566"/>
      <c r="CZ14" s="566"/>
      <c r="DA14" s="567"/>
      <c r="DB14" s="565" t="s">
        <v>128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61416</v>
      </c>
      <c r="S15" s="552"/>
      <c r="T15" s="552"/>
      <c r="U15" s="552"/>
      <c r="V15" s="553"/>
      <c r="W15" s="483" t="s">
        <v>148</v>
      </c>
      <c r="X15" s="484"/>
      <c r="Y15" s="484"/>
      <c r="Z15" s="484"/>
      <c r="AA15" s="484"/>
      <c r="AB15" s="474"/>
      <c r="AC15" s="518">
        <v>6821</v>
      </c>
      <c r="AD15" s="519"/>
      <c r="AE15" s="519"/>
      <c r="AF15" s="519"/>
      <c r="AG15" s="561"/>
      <c r="AH15" s="518">
        <v>6898</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6644145</v>
      </c>
      <c r="BO15" s="431"/>
      <c r="BP15" s="431"/>
      <c r="BQ15" s="431"/>
      <c r="BR15" s="431"/>
      <c r="BS15" s="431"/>
      <c r="BT15" s="431"/>
      <c r="BU15" s="432"/>
      <c r="BV15" s="430">
        <v>6616420</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22.9</v>
      </c>
      <c r="AD16" s="555"/>
      <c r="AE16" s="555"/>
      <c r="AF16" s="555"/>
      <c r="AG16" s="556"/>
      <c r="AH16" s="554">
        <v>23</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15422405</v>
      </c>
      <c r="BO16" s="468"/>
      <c r="BP16" s="468"/>
      <c r="BQ16" s="468"/>
      <c r="BR16" s="468"/>
      <c r="BS16" s="468"/>
      <c r="BT16" s="468"/>
      <c r="BU16" s="469"/>
      <c r="BV16" s="467">
        <v>15241990</v>
      </c>
      <c r="BW16" s="468"/>
      <c r="BX16" s="468"/>
      <c r="BY16" s="468"/>
      <c r="BZ16" s="468"/>
      <c r="CA16" s="468"/>
      <c r="CB16" s="468"/>
      <c r="CC16" s="469"/>
      <c r="CD16" s="201"/>
      <c r="CE16" s="577" t="s">
        <v>154</v>
      </c>
      <c r="CF16" s="577"/>
      <c r="CG16" s="577"/>
      <c r="CH16" s="577"/>
      <c r="CI16" s="577"/>
      <c r="CJ16" s="577"/>
      <c r="CK16" s="577"/>
      <c r="CL16" s="577"/>
      <c r="CM16" s="577"/>
      <c r="CN16" s="577"/>
      <c r="CO16" s="577"/>
      <c r="CP16" s="577"/>
      <c r="CQ16" s="577"/>
      <c r="CR16" s="577"/>
      <c r="CS16" s="578"/>
      <c r="CT16" s="464">
        <v>2.5</v>
      </c>
      <c r="CU16" s="465"/>
      <c r="CV16" s="465"/>
      <c r="CW16" s="465"/>
      <c r="CX16" s="465"/>
      <c r="CY16" s="465"/>
      <c r="CZ16" s="465"/>
      <c r="DA16" s="466"/>
      <c r="DB16" s="464">
        <v>1.6</v>
      </c>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19263</v>
      </c>
      <c r="AD17" s="519"/>
      <c r="AE17" s="519"/>
      <c r="AF17" s="519"/>
      <c r="AG17" s="561"/>
      <c r="AH17" s="518">
        <v>19463</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8403539</v>
      </c>
      <c r="BO17" s="468"/>
      <c r="BP17" s="468"/>
      <c r="BQ17" s="468"/>
      <c r="BR17" s="468"/>
      <c r="BS17" s="468"/>
      <c r="BT17" s="468"/>
      <c r="BU17" s="469"/>
      <c r="BV17" s="467">
        <v>8391169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159</v>
      </c>
      <c r="C18" s="510"/>
      <c r="D18" s="510"/>
      <c r="E18" s="582"/>
      <c r="F18" s="582"/>
      <c r="G18" s="582"/>
      <c r="H18" s="582"/>
      <c r="I18" s="582"/>
      <c r="J18" s="582"/>
      <c r="K18" s="582"/>
      <c r="L18" s="583">
        <v>725.65</v>
      </c>
      <c r="M18" s="583"/>
      <c r="N18" s="583"/>
      <c r="O18" s="583"/>
      <c r="P18" s="583"/>
      <c r="Q18" s="583"/>
      <c r="R18" s="584"/>
      <c r="S18" s="584"/>
      <c r="T18" s="584"/>
      <c r="U18" s="584"/>
      <c r="V18" s="585"/>
      <c r="W18" s="485"/>
      <c r="X18" s="486"/>
      <c r="Y18" s="486"/>
      <c r="Z18" s="486"/>
      <c r="AA18" s="486"/>
      <c r="AB18" s="477"/>
      <c r="AC18" s="586">
        <v>64.5</v>
      </c>
      <c r="AD18" s="587"/>
      <c r="AE18" s="587"/>
      <c r="AF18" s="587"/>
      <c r="AG18" s="588"/>
      <c r="AH18" s="586">
        <v>64.8</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16214774</v>
      </c>
      <c r="BO18" s="468"/>
      <c r="BP18" s="468"/>
      <c r="BQ18" s="468"/>
      <c r="BR18" s="468"/>
      <c r="BS18" s="468"/>
      <c r="BT18" s="468"/>
      <c r="BU18" s="469"/>
      <c r="BV18" s="467">
        <v>16334956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161</v>
      </c>
      <c r="C19" s="510"/>
      <c r="D19" s="510"/>
      <c r="E19" s="582"/>
      <c r="F19" s="582"/>
      <c r="G19" s="582"/>
      <c r="H19" s="582"/>
      <c r="I19" s="582"/>
      <c r="J19" s="582"/>
      <c r="K19" s="582"/>
      <c r="L19" s="590">
        <v>87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21595671</v>
      </c>
      <c r="BO19" s="468"/>
      <c r="BP19" s="468"/>
      <c r="BQ19" s="468"/>
      <c r="BR19" s="468"/>
      <c r="BS19" s="468"/>
      <c r="BT19" s="468"/>
      <c r="BU19" s="469"/>
      <c r="BV19" s="467">
        <v>21945398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163</v>
      </c>
      <c r="C20" s="510"/>
      <c r="D20" s="510"/>
      <c r="E20" s="582"/>
      <c r="F20" s="582"/>
      <c r="G20" s="582"/>
      <c r="H20" s="582"/>
      <c r="I20" s="582"/>
      <c r="J20" s="582"/>
      <c r="K20" s="582"/>
      <c r="L20" s="590">
        <v>25487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31153857</v>
      </c>
      <c r="BO23" s="468"/>
      <c r="BP23" s="468"/>
      <c r="BQ23" s="468"/>
      <c r="BR23" s="468"/>
      <c r="BS23" s="468"/>
      <c r="BT23" s="468"/>
      <c r="BU23" s="469"/>
      <c r="BV23" s="467">
        <v>28625590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172</v>
      </c>
      <c r="F24" s="497"/>
      <c r="G24" s="497"/>
      <c r="H24" s="497"/>
      <c r="I24" s="497"/>
      <c r="J24" s="497"/>
      <c r="K24" s="498"/>
      <c r="L24" s="518">
        <v>1</v>
      </c>
      <c r="M24" s="519"/>
      <c r="N24" s="519"/>
      <c r="O24" s="519"/>
      <c r="P24" s="561"/>
      <c r="Q24" s="518">
        <v>8610</v>
      </c>
      <c r="R24" s="519"/>
      <c r="S24" s="519"/>
      <c r="T24" s="519"/>
      <c r="U24" s="519"/>
      <c r="V24" s="561"/>
      <c r="W24" s="620"/>
      <c r="X24" s="608"/>
      <c r="Y24" s="609"/>
      <c r="Z24" s="517" t="s">
        <v>173</v>
      </c>
      <c r="AA24" s="497"/>
      <c r="AB24" s="497"/>
      <c r="AC24" s="497"/>
      <c r="AD24" s="497"/>
      <c r="AE24" s="497"/>
      <c r="AF24" s="497"/>
      <c r="AG24" s="498"/>
      <c r="AH24" s="518">
        <v>337</v>
      </c>
      <c r="AI24" s="519"/>
      <c r="AJ24" s="519"/>
      <c r="AK24" s="519"/>
      <c r="AL24" s="561"/>
      <c r="AM24" s="518">
        <v>991791</v>
      </c>
      <c r="AN24" s="519"/>
      <c r="AO24" s="519"/>
      <c r="AP24" s="519"/>
      <c r="AQ24" s="519"/>
      <c r="AR24" s="561"/>
      <c r="AS24" s="518">
        <v>2943</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28392512</v>
      </c>
      <c r="BO24" s="468"/>
      <c r="BP24" s="468"/>
      <c r="BQ24" s="468"/>
      <c r="BR24" s="468"/>
      <c r="BS24" s="468"/>
      <c r="BT24" s="468"/>
      <c r="BU24" s="469"/>
      <c r="BV24" s="467">
        <v>26894666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175</v>
      </c>
      <c r="F25" s="497"/>
      <c r="G25" s="497"/>
      <c r="H25" s="497"/>
      <c r="I25" s="497"/>
      <c r="J25" s="497"/>
      <c r="K25" s="498"/>
      <c r="L25" s="518">
        <v>1</v>
      </c>
      <c r="M25" s="519"/>
      <c r="N25" s="519"/>
      <c r="O25" s="519"/>
      <c r="P25" s="561"/>
      <c r="Q25" s="518">
        <v>7000</v>
      </c>
      <c r="R25" s="519"/>
      <c r="S25" s="519"/>
      <c r="T25" s="519"/>
      <c r="U25" s="519"/>
      <c r="V25" s="561"/>
      <c r="W25" s="620"/>
      <c r="X25" s="608"/>
      <c r="Y25" s="609"/>
      <c r="Z25" s="517" t="s">
        <v>176</v>
      </c>
      <c r="AA25" s="497"/>
      <c r="AB25" s="497"/>
      <c r="AC25" s="497"/>
      <c r="AD25" s="497"/>
      <c r="AE25" s="497"/>
      <c r="AF25" s="497"/>
      <c r="AG25" s="498"/>
      <c r="AH25" s="518" t="s">
        <v>146</v>
      </c>
      <c r="AI25" s="519"/>
      <c r="AJ25" s="519"/>
      <c r="AK25" s="519"/>
      <c r="AL25" s="561"/>
      <c r="AM25" s="518" t="s">
        <v>177</v>
      </c>
      <c r="AN25" s="519"/>
      <c r="AO25" s="519"/>
      <c r="AP25" s="519"/>
      <c r="AQ25" s="519"/>
      <c r="AR25" s="561"/>
      <c r="AS25" s="518" t="s">
        <v>146</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4442710</v>
      </c>
      <c r="BO25" s="431"/>
      <c r="BP25" s="431"/>
      <c r="BQ25" s="431"/>
      <c r="BR25" s="431"/>
      <c r="BS25" s="431"/>
      <c r="BT25" s="431"/>
      <c r="BU25" s="432"/>
      <c r="BV25" s="430">
        <v>3250109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179</v>
      </c>
      <c r="F26" s="497"/>
      <c r="G26" s="497"/>
      <c r="H26" s="497"/>
      <c r="I26" s="497"/>
      <c r="J26" s="497"/>
      <c r="K26" s="498"/>
      <c r="L26" s="518">
        <v>1</v>
      </c>
      <c r="M26" s="519"/>
      <c r="N26" s="519"/>
      <c r="O26" s="519"/>
      <c r="P26" s="561"/>
      <c r="Q26" s="518">
        <v>6310</v>
      </c>
      <c r="R26" s="519"/>
      <c r="S26" s="519"/>
      <c r="T26" s="519"/>
      <c r="U26" s="519"/>
      <c r="V26" s="561"/>
      <c r="W26" s="620"/>
      <c r="X26" s="608"/>
      <c r="Y26" s="609"/>
      <c r="Z26" s="517" t="s">
        <v>180</v>
      </c>
      <c r="AA26" s="630"/>
      <c r="AB26" s="630"/>
      <c r="AC26" s="630"/>
      <c r="AD26" s="630"/>
      <c r="AE26" s="630"/>
      <c r="AF26" s="630"/>
      <c r="AG26" s="631"/>
      <c r="AH26" s="518">
        <v>16</v>
      </c>
      <c r="AI26" s="519"/>
      <c r="AJ26" s="519"/>
      <c r="AK26" s="519"/>
      <c r="AL26" s="561"/>
      <c r="AM26" s="518">
        <v>41328</v>
      </c>
      <c r="AN26" s="519"/>
      <c r="AO26" s="519"/>
      <c r="AP26" s="519"/>
      <c r="AQ26" s="519"/>
      <c r="AR26" s="561"/>
      <c r="AS26" s="518">
        <v>2583</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146</v>
      </c>
      <c r="BO26" s="468"/>
      <c r="BP26" s="468"/>
      <c r="BQ26" s="468"/>
      <c r="BR26" s="468"/>
      <c r="BS26" s="468"/>
      <c r="BT26" s="468"/>
      <c r="BU26" s="469"/>
      <c r="BV26" s="467" t="s">
        <v>146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182</v>
      </c>
      <c r="F27" s="497"/>
      <c r="G27" s="497"/>
      <c r="H27" s="497"/>
      <c r="I27" s="497"/>
      <c r="J27" s="497"/>
      <c r="K27" s="498"/>
      <c r="L27" s="518">
        <v>1</v>
      </c>
      <c r="M27" s="519"/>
      <c r="N27" s="519"/>
      <c r="O27" s="519"/>
      <c r="P27" s="561"/>
      <c r="Q27" s="518">
        <v>4500</v>
      </c>
      <c r="R27" s="519"/>
      <c r="S27" s="519"/>
      <c r="T27" s="519"/>
      <c r="U27" s="519"/>
      <c r="V27" s="561"/>
      <c r="W27" s="620"/>
      <c r="X27" s="608"/>
      <c r="Y27" s="609"/>
      <c r="Z27" s="517" t="s">
        <v>183</v>
      </c>
      <c r="AA27" s="497"/>
      <c r="AB27" s="497"/>
      <c r="AC27" s="497"/>
      <c r="AD27" s="497"/>
      <c r="AE27" s="497"/>
      <c r="AF27" s="497"/>
      <c r="AG27" s="498"/>
      <c r="AH27" s="518">
        <v>10</v>
      </c>
      <c r="AI27" s="519"/>
      <c r="AJ27" s="519"/>
      <c r="AK27" s="519"/>
      <c r="AL27" s="561"/>
      <c r="AM27" s="518">
        <v>41510</v>
      </c>
      <c r="AN27" s="519"/>
      <c r="AO27" s="519"/>
      <c r="AP27" s="519"/>
      <c r="AQ27" s="519"/>
      <c r="AR27" s="561"/>
      <c r="AS27" s="518">
        <v>4151</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408084</v>
      </c>
      <c r="BO27" s="644"/>
      <c r="BP27" s="644"/>
      <c r="BQ27" s="644"/>
      <c r="BR27" s="644"/>
      <c r="BS27" s="644"/>
      <c r="BT27" s="644"/>
      <c r="BU27" s="645"/>
      <c r="BV27" s="643">
        <v>408052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3915</v>
      </c>
      <c r="R28" s="519"/>
      <c r="S28" s="519"/>
      <c r="T28" s="519"/>
      <c r="U28" s="519"/>
      <c r="V28" s="561"/>
      <c r="W28" s="620"/>
      <c r="X28" s="608"/>
      <c r="Y28" s="609"/>
      <c r="Z28" s="517" t="s">
        <v>186</v>
      </c>
      <c r="AA28" s="497"/>
      <c r="AB28" s="497"/>
      <c r="AC28" s="497"/>
      <c r="AD28" s="497"/>
      <c r="AE28" s="497"/>
      <c r="AF28" s="497"/>
      <c r="AG28" s="498"/>
      <c r="AH28" s="518" t="s">
        <v>146</v>
      </c>
      <c r="AI28" s="519"/>
      <c r="AJ28" s="519"/>
      <c r="AK28" s="519"/>
      <c r="AL28" s="561"/>
      <c r="AM28" s="518" t="s">
        <v>146</v>
      </c>
      <c r="AN28" s="519"/>
      <c r="AO28" s="519"/>
      <c r="AP28" s="519"/>
      <c r="AQ28" s="519"/>
      <c r="AR28" s="561"/>
      <c r="AS28" s="518" t="s">
        <v>177</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5280713</v>
      </c>
      <c r="BO28" s="431"/>
      <c r="BP28" s="431"/>
      <c r="BQ28" s="431"/>
      <c r="BR28" s="431"/>
      <c r="BS28" s="431"/>
      <c r="BT28" s="431"/>
      <c r="BU28" s="432"/>
      <c r="BV28" s="430">
        <v>5519562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20</v>
      </c>
      <c r="M29" s="519"/>
      <c r="N29" s="519"/>
      <c r="O29" s="519"/>
      <c r="P29" s="561"/>
      <c r="Q29" s="518">
        <v>3620</v>
      </c>
      <c r="R29" s="519"/>
      <c r="S29" s="519"/>
      <c r="T29" s="519"/>
      <c r="U29" s="519"/>
      <c r="V29" s="561"/>
      <c r="W29" s="621"/>
      <c r="X29" s="622"/>
      <c r="Y29" s="623"/>
      <c r="Z29" s="517" t="s">
        <v>189</v>
      </c>
      <c r="AA29" s="497"/>
      <c r="AB29" s="497"/>
      <c r="AC29" s="497"/>
      <c r="AD29" s="497"/>
      <c r="AE29" s="497"/>
      <c r="AF29" s="497"/>
      <c r="AG29" s="498"/>
      <c r="AH29" s="518">
        <v>347</v>
      </c>
      <c r="AI29" s="519"/>
      <c r="AJ29" s="519"/>
      <c r="AK29" s="519"/>
      <c r="AL29" s="561"/>
      <c r="AM29" s="518">
        <v>1033301</v>
      </c>
      <c r="AN29" s="519"/>
      <c r="AO29" s="519"/>
      <c r="AP29" s="519"/>
      <c r="AQ29" s="519"/>
      <c r="AR29" s="561"/>
      <c r="AS29" s="518">
        <v>2978</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3407912</v>
      </c>
      <c r="BO29" s="468"/>
      <c r="BP29" s="468"/>
      <c r="BQ29" s="468"/>
      <c r="BR29" s="468"/>
      <c r="BS29" s="468"/>
      <c r="BT29" s="468"/>
      <c r="BU29" s="469"/>
      <c r="BV29" s="467">
        <v>3418765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96.6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8123158</v>
      </c>
      <c r="BO30" s="644"/>
      <c r="BP30" s="644"/>
      <c r="BQ30" s="644"/>
      <c r="BR30" s="644"/>
      <c r="BS30" s="644"/>
      <c r="BT30" s="644"/>
      <c r="BU30" s="645"/>
      <c r="BV30" s="643">
        <v>7745647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200</v>
      </c>
      <c r="V33" s="491"/>
      <c r="W33" s="456" t="s">
        <v>199</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204</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IF('各会計、関係団体の財政状況及び健全化判断比率'!B34="","",'各会計、関係団体の財政状況及び健全化判断比率'!B34)</f>
        <v>温泉事業特別会計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十和田地域広域事務組合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十和田土地開発公社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十和田地区環境整備事務組合</v>
      </c>
      <c r="BZ35" s="657"/>
      <c r="CA35" s="657"/>
      <c r="CB35" s="657"/>
      <c r="CC35" s="657"/>
      <c r="CD35" s="657"/>
      <c r="CE35" s="657"/>
      <c r="CF35" s="657"/>
      <c r="CG35" s="657"/>
      <c r="CH35" s="657"/>
      <c r="CI35" s="657"/>
      <c r="CJ35" s="657"/>
      <c r="CK35" s="657"/>
      <c r="CL35" s="657"/>
      <c r="CM35" s="657"/>
      <c r="CN35" s="214"/>
      <c r="CO35" s="656">
        <f t="shared" ref="CO35:CO43" si="3">IF(CQ35="","",CO34+1)</f>
        <v>20</v>
      </c>
      <c r="CP35" s="656"/>
      <c r="CQ35" s="657" t="str">
        <f>IF('各会計、関係団体の財政状況及び健全化判断比率'!BS8="","",'各会計、関係団体の財政状況及び健全化判断比率'!BS8)</f>
        <v>十和田湖ふるさと活性化公社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f t="shared" si="0"/>
        <v>7</v>
      </c>
      <c r="AN36" s="656"/>
      <c r="AO36" s="657" t="str">
        <f>IF('各会計、関係団体の財政状況及び健全化判断比率'!B33="","",'各会計、関係団体の財政状況及び健全化判断比率'!B33)</f>
        <v>病院事業会計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十和田地区食肉処理事務組合</v>
      </c>
      <c r="BZ36" s="657"/>
      <c r="CA36" s="657"/>
      <c r="CB36" s="657"/>
      <c r="CC36" s="657"/>
      <c r="CD36" s="657"/>
      <c r="CE36" s="657"/>
      <c r="CF36" s="657"/>
      <c r="CG36" s="657"/>
      <c r="CH36" s="657"/>
      <c r="CI36" s="657"/>
      <c r="CJ36" s="657"/>
      <c r="CK36" s="657"/>
      <c r="CL36" s="657"/>
      <c r="CM36" s="657"/>
      <c r="CN36" s="214"/>
      <c r="CO36" s="656">
        <f t="shared" si="3"/>
        <v>21</v>
      </c>
      <c r="CP36" s="656"/>
      <c r="CQ36" s="657" t="str">
        <f>IF('各会計、関係団体の財政状況及び健全化判断比率'!BS9="","",'各会計、関係団体の財政状況及び健全化判断比率'!BS9)</f>
        <v>十和田市体育協会</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上北地方教育・福祉事務組合</v>
      </c>
      <c r="BZ37" s="657"/>
      <c r="CA37" s="657"/>
      <c r="CB37" s="657"/>
      <c r="CC37" s="657"/>
      <c r="CD37" s="657"/>
      <c r="CE37" s="657"/>
      <c r="CF37" s="657"/>
      <c r="CG37" s="657"/>
      <c r="CH37" s="657"/>
      <c r="CI37" s="657"/>
      <c r="CJ37" s="657"/>
      <c r="CK37" s="657"/>
      <c r="CL37" s="657"/>
      <c r="CM37" s="657"/>
      <c r="CN37" s="214"/>
      <c r="CO37" s="656">
        <f t="shared" si="3"/>
        <v>22</v>
      </c>
      <c r="CP37" s="656"/>
      <c r="CQ37" s="657" t="str">
        <f>IF('各会計、関係団体の財政状況及び健全化判断比率'!BS10="","",'各会計、関係団体の財政状況及び健全化判断比率'!BS10)</f>
        <v>まちづくり十和田</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青森県後期高齢者医療広域連合（一般会計）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青森県後期高齢者医療広域連合（特別会計）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青森県市町村職員退職手当組合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青森県市町村総合事務組合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青森県交通災害共済組合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18</v>
      </c>
      <c r="BX43" s="656"/>
      <c r="BY43" s="657" t="str">
        <f>IF('各会計、関係団体の財政状況及び健全化判断比率'!B77="","",'各会計、関係団体の財政状況及び健全化判断比率'!B77)</f>
        <v>青森県市長会館管理組合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GjKiryZItyK8f898uzmrX+032DZfi2HqlTbMzikEwbeYrR2IITCIvi0tt0N6/51c3F3YbHknqjUj2gAq8PErzw==" saltValue="sD4IjwNcU6G9K298adFdd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8" t="s">
        <v>567</v>
      </c>
      <c r="D34" s="1248"/>
      <c r="E34" s="1249"/>
      <c r="F34" s="32">
        <v>1.67</v>
      </c>
      <c r="G34" s="33" t="s">
        <v>568</v>
      </c>
      <c r="H34" s="33" t="s">
        <v>569</v>
      </c>
      <c r="I34" s="33" t="s">
        <v>570</v>
      </c>
      <c r="J34" s="34" t="s">
        <v>571</v>
      </c>
      <c r="K34" s="22"/>
      <c r="L34" s="22"/>
      <c r="M34" s="22"/>
      <c r="N34" s="22"/>
      <c r="O34" s="22"/>
      <c r="P34" s="22"/>
    </row>
    <row r="35" spans="1:16" ht="39" customHeight="1" x14ac:dyDescent="0.15">
      <c r="A35" s="22"/>
      <c r="B35" s="35"/>
      <c r="C35" s="1242" t="s">
        <v>572</v>
      </c>
      <c r="D35" s="1243"/>
      <c r="E35" s="1244"/>
      <c r="F35" s="36">
        <v>7</v>
      </c>
      <c r="G35" s="37">
        <v>8.19</v>
      </c>
      <c r="H35" s="37">
        <v>6</v>
      </c>
      <c r="I35" s="37">
        <v>7.56</v>
      </c>
      <c r="J35" s="38">
        <v>7.52</v>
      </c>
      <c r="K35" s="22"/>
      <c r="L35" s="22"/>
      <c r="M35" s="22"/>
      <c r="N35" s="22"/>
      <c r="O35" s="22"/>
      <c r="P35" s="22"/>
    </row>
    <row r="36" spans="1:16" ht="39" customHeight="1" x14ac:dyDescent="0.15">
      <c r="A36" s="22"/>
      <c r="B36" s="35"/>
      <c r="C36" s="1242" t="s">
        <v>573</v>
      </c>
      <c r="D36" s="1243"/>
      <c r="E36" s="1244"/>
      <c r="F36" s="36">
        <v>10.52</v>
      </c>
      <c r="G36" s="37">
        <v>9.9</v>
      </c>
      <c r="H36" s="37">
        <v>8.3699999999999992</v>
      </c>
      <c r="I36" s="37">
        <v>7.75</v>
      </c>
      <c r="J36" s="38">
        <v>7.41</v>
      </c>
      <c r="K36" s="22"/>
      <c r="L36" s="22"/>
      <c r="M36" s="22"/>
      <c r="N36" s="22"/>
      <c r="O36" s="22"/>
      <c r="P36" s="22"/>
    </row>
    <row r="37" spans="1:16" ht="39" customHeight="1" x14ac:dyDescent="0.15">
      <c r="A37" s="22"/>
      <c r="B37" s="35"/>
      <c r="C37" s="1242" t="s">
        <v>574</v>
      </c>
      <c r="D37" s="1243"/>
      <c r="E37" s="1244"/>
      <c r="F37" s="36">
        <v>0.56000000000000005</v>
      </c>
      <c r="G37" s="37">
        <v>1.6</v>
      </c>
      <c r="H37" s="37">
        <v>1.71</v>
      </c>
      <c r="I37" s="37">
        <v>1.63</v>
      </c>
      <c r="J37" s="38">
        <v>1.4</v>
      </c>
      <c r="K37" s="22"/>
      <c r="L37" s="22"/>
      <c r="M37" s="22"/>
      <c r="N37" s="22"/>
      <c r="O37" s="22"/>
      <c r="P37" s="22"/>
    </row>
    <row r="38" spans="1:16" ht="39" customHeight="1" x14ac:dyDescent="0.15">
      <c r="A38" s="22"/>
      <c r="B38" s="35"/>
      <c r="C38" s="1242" t="s">
        <v>575</v>
      </c>
      <c r="D38" s="1243"/>
      <c r="E38" s="1244"/>
      <c r="F38" s="36">
        <v>0.11</v>
      </c>
      <c r="G38" s="37">
        <v>1.44</v>
      </c>
      <c r="H38" s="37">
        <v>1.32</v>
      </c>
      <c r="I38" s="37">
        <v>1.36</v>
      </c>
      <c r="J38" s="38">
        <v>1.25</v>
      </c>
      <c r="K38" s="22"/>
      <c r="L38" s="22"/>
      <c r="M38" s="22"/>
      <c r="N38" s="22"/>
      <c r="O38" s="22"/>
      <c r="P38" s="22"/>
    </row>
    <row r="39" spans="1:16" ht="39" customHeight="1" x14ac:dyDescent="0.15">
      <c r="A39" s="22"/>
      <c r="B39" s="35"/>
      <c r="C39" s="1242" t="s">
        <v>576</v>
      </c>
      <c r="D39" s="1243"/>
      <c r="E39" s="1244"/>
      <c r="F39" s="36">
        <v>0.97</v>
      </c>
      <c r="G39" s="37">
        <v>0.98</v>
      </c>
      <c r="H39" s="37">
        <v>1.51</v>
      </c>
      <c r="I39" s="37">
        <v>0.91</v>
      </c>
      <c r="J39" s="38">
        <v>0.6</v>
      </c>
      <c r="K39" s="22"/>
      <c r="L39" s="22"/>
      <c r="M39" s="22"/>
      <c r="N39" s="22"/>
      <c r="O39" s="22"/>
      <c r="P39" s="22"/>
    </row>
    <row r="40" spans="1:16" ht="39" customHeight="1" x14ac:dyDescent="0.15">
      <c r="A40" s="22"/>
      <c r="B40" s="35"/>
      <c r="C40" s="1242" t="s">
        <v>577</v>
      </c>
      <c r="D40" s="1243"/>
      <c r="E40" s="1244"/>
      <c r="F40" s="36">
        <v>7.0000000000000007E-2</v>
      </c>
      <c r="G40" s="37">
        <v>0.06</v>
      </c>
      <c r="H40" s="37">
        <v>7.0000000000000007E-2</v>
      </c>
      <c r="I40" s="37">
        <v>7.0000000000000007E-2</v>
      </c>
      <c r="J40" s="38">
        <v>0.09</v>
      </c>
      <c r="K40" s="22"/>
      <c r="L40" s="22"/>
      <c r="M40" s="22"/>
      <c r="N40" s="22"/>
      <c r="O40" s="22"/>
      <c r="P40" s="22"/>
    </row>
    <row r="41" spans="1:16" ht="39" customHeight="1" x14ac:dyDescent="0.15">
      <c r="A41" s="22"/>
      <c r="B41" s="35"/>
      <c r="C41" s="1242" t="s">
        <v>578</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579</v>
      </c>
      <c r="D42" s="1243"/>
      <c r="E42" s="1244"/>
      <c r="F42" s="36" t="s">
        <v>516</v>
      </c>
      <c r="G42" s="37" t="s">
        <v>516</v>
      </c>
      <c r="H42" s="37" t="s">
        <v>516</v>
      </c>
      <c r="I42" s="37" t="s">
        <v>516</v>
      </c>
      <c r="J42" s="38" t="s">
        <v>516</v>
      </c>
      <c r="K42" s="22"/>
      <c r="L42" s="22"/>
      <c r="M42" s="22"/>
      <c r="N42" s="22"/>
      <c r="O42" s="22"/>
      <c r="P42" s="22"/>
    </row>
    <row r="43" spans="1:16" ht="39" customHeight="1" thickBot="1" x14ac:dyDescent="0.2">
      <c r="A43" s="22"/>
      <c r="B43" s="40"/>
      <c r="C43" s="1245" t="s">
        <v>580</v>
      </c>
      <c r="D43" s="1246"/>
      <c r="E43" s="1247"/>
      <c r="F43" s="41">
        <v>0.05</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hUQkK6tqJvRT3pxXJOyBwKt5ENU6FbYE17xO1Xa5DBlSEwhyUQiWJcYhA3lfGpWb/pgFr4AS+kHq8YcjHUY+g==" saltValue="BwOO+T9ly4BjFEW88F4e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R54" sqref="R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3584</v>
      </c>
      <c r="L45" s="60">
        <v>3487</v>
      </c>
      <c r="M45" s="60">
        <v>3256</v>
      </c>
      <c r="N45" s="60">
        <v>3033</v>
      </c>
      <c r="O45" s="61">
        <v>2826</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516</v>
      </c>
      <c r="L46" s="64" t="s">
        <v>516</v>
      </c>
      <c r="M46" s="64" t="s">
        <v>516</v>
      </c>
      <c r="N46" s="64" t="s">
        <v>516</v>
      </c>
      <c r="O46" s="65" t="s">
        <v>516</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516</v>
      </c>
      <c r="L47" s="64" t="s">
        <v>516</v>
      </c>
      <c r="M47" s="64" t="s">
        <v>516</v>
      </c>
      <c r="N47" s="64" t="s">
        <v>516</v>
      </c>
      <c r="O47" s="65" t="s">
        <v>516</v>
      </c>
      <c r="P47" s="48"/>
      <c r="Q47" s="48"/>
      <c r="R47" s="48"/>
      <c r="S47" s="48"/>
      <c r="T47" s="48"/>
      <c r="U47" s="48"/>
    </row>
    <row r="48" spans="1:21" ht="30.75" customHeight="1" x14ac:dyDescent="0.15">
      <c r="A48" s="48"/>
      <c r="B48" s="1252"/>
      <c r="C48" s="1253"/>
      <c r="D48" s="62"/>
      <c r="E48" s="1258" t="s">
        <v>15</v>
      </c>
      <c r="F48" s="1258"/>
      <c r="G48" s="1258"/>
      <c r="H48" s="1258"/>
      <c r="I48" s="1258"/>
      <c r="J48" s="1259"/>
      <c r="K48" s="63">
        <v>1705</v>
      </c>
      <c r="L48" s="64">
        <v>1475</v>
      </c>
      <c r="M48" s="64">
        <v>1497</v>
      </c>
      <c r="N48" s="64">
        <v>1587</v>
      </c>
      <c r="O48" s="65">
        <v>1560</v>
      </c>
      <c r="P48" s="48"/>
      <c r="Q48" s="48"/>
      <c r="R48" s="48"/>
      <c r="S48" s="48"/>
      <c r="T48" s="48"/>
      <c r="U48" s="48"/>
    </row>
    <row r="49" spans="1:21" ht="30.75" customHeight="1" x14ac:dyDescent="0.15">
      <c r="A49" s="48"/>
      <c r="B49" s="1252"/>
      <c r="C49" s="1253"/>
      <c r="D49" s="62"/>
      <c r="E49" s="1258" t="s">
        <v>16</v>
      </c>
      <c r="F49" s="1258"/>
      <c r="G49" s="1258"/>
      <c r="H49" s="1258"/>
      <c r="I49" s="1258"/>
      <c r="J49" s="1259"/>
      <c r="K49" s="63">
        <v>120</v>
      </c>
      <c r="L49" s="64">
        <v>92</v>
      </c>
      <c r="M49" s="64">
        <v>100</v>
      </c>
      <c r="N49" s="64">
        <v>107</v>
      </c>
      <c r="O49" s="65">
        <v>97</v>
      </c>
      <c r="P49" s="48"/>
      <c r="Q49" s="48"/>
      <c r="R49" s="48"/>
      <c r="S49" s="48"/>
      <c r="T49" s="48"/>
      <c r="U49" s="48"/>
    </row>
    <row r="50" spans="1:21" ht="30.75" customHeight="1" x14ac:dyDescent="0.15">
      <c r="A50" s="48"/>
      <c r="B50" s="1252"/>
      <c r="C50" s="1253"/>
      <c r="D50" s="62"/>
      <c r="E50" s="1258" t="s">
        <v>17</v>
      </c>
      <c r="F50" s="1258"/>
      <c r="G50" s="1258"/>
      <c r="H50" s="1258"/>
      <c r="I50" s="1258"/>
      <c r="J50" s="1259"/>
      <c r="K50" s="63">
        <v>3</v>
      </c>
      <c r="L50" s="64">
        <v>2</v>
      </c>
      <c r="M50" s="64">
        <v>1</v>
      </c>
      <c r="N50" s="64">
        <v>0</v>
      </c>
      <c r="O50" s="65">
        <v>0</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t="s">
        <v>516</v>
      </c>
      <c r="M51" s="64" t="s">
        <v>516</v>
      </c>
      <c r="N51" s="64" t="s">
        <v>516</v>
      </c>
      <c r="O51" s="65" t="s">
        <v>516</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3619</v>
      </c>
      <c r="L52" s="64">
        <v>3614</v>
      </c>
      <c r="M52" s="64">
        <v>3477</v>
      </c>
      <c r="N52" s="64">
        <v>3370</v>
      </c>
      <c r="O52" s="65">
        <v>3326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1793</v>
      </c>
      <c r="L53" s="69">
        <v>1442</v>
      </c>
      <c r="M53" s="69">
        <v>1377</v>
      </c>
      <c r="N53" s="69">
        <v>1357</v>
      </c>
      <c r="O53" s="70">
        <v>1157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0rv1WuGCYs/ep/vWaTLYtHb7ryG/ZcTd7rN4A75UH4AUrRoCRtP/kIjQUDkSQWznu/FNTCOOsowI+6lTqBf6A==" saltValue="eyVJjc+2GsLj4MffgVNp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election activeCell="M50" sqref="M50:M5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76" t="s">
        <v>30</v>
      </c>
      <c r="C41" s="1277"/>
      <c r="D41" s="102"/>
      <c r="E41" s="1282" t="s">
        <v>31</v>
      </c>
      <c r="F41" s="1282"/>
      <c r="G41" s="1282"/>
      <c r="H41" s="1283"/>
      <c r="I41" s="103">
        <v>29943</v>
      </c>
      <c r="J41" s="104">
        <v>27943</v>
      </c>
      <c r="K41" s="104">
        <v>27840</v>
      </c>
      <c r="L41" s="104">
        <v>28626</v>
      </c>
      <c r="M41" s="105">
        <v>31154</v>
      </c>
    </row>
    <row r="42" spans="2:13" ht="27.75" customHeight="1" x14ac:dyDescent="0.15">
      <c r="B42" s="1278"/>
      <c r="C42" s="1279"/>
      <c r="D42" s="106"/>
      <c r="E42" s="1284" t="s">
        <v>32</v>
      </c>
      <c r="F42" s="1284"/>
      <c r="G42" s="1284"/>
      <c r="H42" s="1285"/>
      <c r="I42" s="107">
        <v>1</v>
      </c>
      <c r="J42" s="108" t="s">
        <v>516</v>
      </c>
      <c r="K42" s="108" t="s">
        <v>516</v>
      </c>
      <c r="L42" s="108" t="s">
        <v>516</v>
      </c>
      <c r="M42" s="109" t="s">
        <v>516</v>
      </c>
    </row>
    <row r="43" spans="2:13" ht="27.75" customHeight="1" x14ac:dyDescent="0.15">
      <c r="B43" s="1278"/>
      <c r="C43" s="1279"/>
      <c r="D43" s="106"/>
      <c r="E43" s="1284" t="s">
        <v>33</v>
      </c>
      <c r="F43" s="1284"/>
      <c r="G43" s="1284"/>
      <c r="H43" s="1285"/>
      <c r="I43" s="107">
        <v>20935</v>
      </c>
      <c r="J43" s="108">
        <v>19511</v>
      </c>
      <c r="K43" s="108">
        <v>19065</v>
      </c>
      <c r="L43" s="108">
        <v>17920</v>
      </c>
      <c r="M43" s="109">
        <v>17570</v>
      </c>
    </row>
    <row r="44" spans="2:13" ht="27.75" customHeight="1" x14ac:dyDescent="0.15">
      <c r="B44" s="1278"/>
      <c r="C44" s="1279"/>
      <c r="D44" s="106"/>
      <c r="E44" s="1284" t="s">
        <v>34</v>
      </c>
      <c r="F44" s="1284"/>
      <c r="G44" s="1284"/>
      <c r="H44" s="1285"/>
      <c r="I44" s="107">
        <v>715</v>
      </c>
      <c r="J44" s="108">
        <v>682</v>
      </c>
      <c r="K44" s="108">
        <v>680</v>
      </c>
      <c r="L44" s="108">
        <v>749</v>
      </c>
      <c r="M44" s="109">
        <v>730</v>
      </c>
    </row>
    <row r="45" spans="2:13" ht="27.75" customHeight="1" x14ac:dyDescent="0.15">
      <c r="B45" s="1278"/>
      <c r="C45" s="1279"/>
      <c r="D45" s="106"/>
      <c r="E45" s="1284" t="s">
        <v>35</v>
      </c>
      <c r="F45" s="1284"/>
      <c r="G45" s="1284"/>
      <c r="H45" s="1285"/>
      <c r="I45" s="107">
        <v>3434</v>
      </c>
      <c r="J45" s="108">
        <v>3219</v>
      </c>
      <c r="K45" s="108">
        <v>2972</v>
      </c>
      <c r="L45" s="108">
        <v>2594</v>
      </c>
      <c r="M45" s="109">
        <v>2310</v>
      </c>
    </row>
    <row r="46" spans="2:13" ht="27.75" customHeight="1" x14ac:dyDescent="0.15">
      <c r="B46" s="1278"/>
      <c r="C46" s="1279"/>
      <c r="D46" s="110"/>
      <c r="E46" s="1284" t="s">
        <v>36</v>
      </c>
      <c r="F46" s="1284"/>
      <c r="G46" s="1284"/>
      <c r="H46" s="1285"/>
      <c r="I46" s="107" t="s">
        <v>516</v>
      </c>
      <c r="J46" s="108" t="s">
        <v>516</v>
      </c>
      <c r="K46" s="108" t="s">
        <v>516</v>
      </c>
      <c r="L46" s="108" t="s">
        <v>516</v>
      </c>
      <c r="M46" s="109" t="s">
        <v>516</v>
      </c>
    </row>
    <row r="47" spans="2:13" ht="27.75" customHeight="1" x14ac:dyDescent="0.15">
      <c r="B47" s="1278"/>
      <c r="C47" s="1279"/>
      <c r="D47" s="111"/>
      <c r="E47" s="1286" t="s">
        <v>37</v>
      </c>
      <c r="F47" s="1287"/>
      <c r="G47" s="1287"/>
      <c r="H47" s="1288"/>
      <c r="I47" s="107" t="s">
        <v>516</v>
      </c>
      <c r="J47" s="108" t="s">
        <v>516</v>
      </c>
      <c r="K47" s="108" t="s">
        <v>516</v>
      </c>
      <c r="L47" s="108" t="s">
        <v>516</v>
      </c>
      <c r="M47" s="109" t="s">
        <v>516</v>
      </c>
    </row>
    <row r="48" spans="2:13" ht="27.75" customHeight="1" x14ac:dyDescent="0.15">
      <c r="B48" s="1278"/>
      <c r="C48" s="1279"/>
      <c r="D48" s="106"/>
      <c r="E48" s="1284" t="s">
        <v>38</v>
      </c>
      <c r="F48" s="1284"/>
      <c r="G48" s="1284"/>
      <c r="H48" s="1285"/>
      <c r="I48" s="107" t="s">
        <v>516</v>
      </c>
      <c r="J48" s="108" t="s">
        <v>516</v>
      </c>
      <c r="K48" s="108" t="s">
        <v>516</v>
      </c>
      <c r="L48" s="108" t="s">
        <v>516</v>
      </c>
      <c r="M48" s="109" t="s">
        <v>516</v>
      </c>
    </row>
    <row r="49" spans="2:13" ht="27.75" customHeight="1" x14ac:dyDescent="0.15">
      <c r="B49" s="1280"/>
      <c r="C49" s="1281"/>
      <c r="D49" s="106"/>
      <c r="E49" s="1284" t="s">
        <v>39</v>
      </c>
      <c r="F49" s="1284"/>
      <c r="G49" s="1284"/>
      <c r="H49" s="1285"/>
      <c r="I49" s="107" t="s">
        <v>516</v>
      </c>
      <c r="J49" s="108" t="s">
        <v>516</v>
      </c>
      <c r="K49" s="108" t="s">
        <v>516</v>
      </c>
      <c r="L49" s="108" t="s">
        <v>516</v>
      </c>
      <c r="M49" s="109" t="s">
        <v>516</v>
      </c>
    </row>
    <row r="50" spans="2:13" ht="27.75" customHeight="1" x14ac:dyDescent="0.15">
      <c r="B50" s="1289" t="s">
        <v>40</v>
      </c>
      <c r="C50" s="1290"/>
      <c r="D50" s="112"/>
      <c r="E50" s="1284" t="s">
        <v>41</v>
      </c>
      <c r="F50" s="1284"/>
      <c r="G50" s="1284"/>
      <c r="H50" s="1285"/>
      <c r="I50" s="107">
        <v>12525</v>
      </c>
      <c r="J50" s="108">
        <v>13602</v>
      </c>
      <c r="K50" s="108">
        <v>15326</v>
      </c>
      <c r="L50" s="108">
        <v>16191</v>
      </c>
      <c r="M50" s="109">
        <v>16363</v>
      </c>
    </row>
    <row r="51" spans="2:13" ht="27.75" customHeight="1" x14ac:dyDescent="0.15">
      <c r="B51" s="1278"/>
      <c r="C51" s="1279"/>
      <c r="D51" s="106"/>
      <c r="E51" s="1284" t="s">
        <v>42</v>
      </c>
      <c r="F51" s="1284"/>
      <c r="G51" s="1284"/>
      <c r="H51" s="1285"/>
      <c r="I51" s="107">
        <v>2871</v>
      </c>
      <c r="J51" s="108">
        <v>2047</v>
      </c>
      <c r="K51" s="108">
        <v>1919</v>
      </c>
      <c r="L51" s="108">
        <v>2229</v>
      </c>
      <c r="M51" s="109">
        <v>2207</v>
      </c>
    </row>
    <row r="52" spans="2:13" ht="27.75" customHeight="1" x14ac:dyDescent="0.15">
      <c r="B52" s="1280"/>
      <c r="C52" s="1281"/>
      <c r="D52" s="106"/>
      <c r="E52" s="1284" t="s">
        <v>43</v>
      </c>
      <c r="F52" s="1284"/>
      <c r="G52" s="1284"/>
      <c r="H52" s="1285"/>
      <c r="I52" s="107">
        <v>36393</v>
      </c>
      <c r="J52" s="108">
        <v>34897</v>
      </c>
      <c r="K52" s="108">
        <v>33952</v>
      </c>
      <c r="L52" s="108">
        <v>33610</v>
      </c>
      <c r="M52" s="109">
        <v>35046</v>
      </c>
    </row>
    <row r="53" spans="2:13" ht="27.75" customHeight="1" thickBot="1" x14ac:dyDescent="0.2">
      <c r="B53" s="1291" t="s">
        <v>44</v>
      </c>
      <c r="C53" s="1292"/>
      <c r="D53" s="113"/>
      <c r="E53" s="1293" t="s">
        <v>45</v>
      </c>
      <c r="F53" s="1293"/>
      <c r="G53" s="1293"/>
      <c r="H53" s="1294"/>
      <c r="I53" s="114">
        <v>3241</v>
      </c>
      <c r="J53" s="115">
        <v>810</v>
      </c>
      <c r="K53" s="115">
        <v>-639</v>
      </c>
      <c r="L53" s="115">
        <v>-2141</v>
      </c>
      <c r="M53" s="116">
        <v>-1852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0E1mfE19HtnJkGXft27p8UBrx73V4SsHIbqVwLDD/bxHwA3M9T0bbgkd3BcbePcXnkHuljEyobEgS70YqJfw==" saltValue="Pxce+WGClyLV1O0t4Zv2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85" zoomScaleNormal="85" zoomScaleSheetLayoutView="100" workbookViewId="0">
      <selection activeCell="H58" sqref="H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3" t="s">
        <v>48</v>
      </c>
      <c r="D55" s="1303"/>
      <c r="E55" s="1304"/>
      <c r="F55" s="128">
        <v>5894</v>
      </c>
      <c r="G55" s="128">
        <v>5520</v>
      </c>
      <c r="H55" s="129">
        <v>5281</v>
      </c>
    </row>
    <row r="56" spans="2:8" ht="52.5" customHeight="1" x14ac:dyDescent="0.15">
      <c r="B56" s="130"/>
      <c r="C56" s="1305" t="s">
        <v>49</v>
      </c>
      <c r="D56" s="1305"/>
      <c r="E56" s="1306"/>
      <c r="F56" s="131">
        <v>3417</v>
      </c>
      <c r="G56" s="131">
        <v>3419</v>
      </c>
      <c r="H56" s="132">
        <v>3408</v>
      </c>
    </row>
    <row r="57" spans="2:8" ht="53.25" customHeight="1" x14ac:dyDescent="0.15">
      <c r="B57" s="130"/>
      <c r="C57" s="1307" t="s">
        <v>50</v>
      </c>
      <c r="D57" s="1307"/>
      <c r="E57" s="1308"/>
      <c r="F57" s="133">
        <v>6684</v>
      </c>
      <c r="G57" s="133">
        <v>7746</v>
      </c>
      <c r="H57" s="134">
        <v>8123</v>
      </c>
    </row>
    <row r="58" spans="2:8" ht="45.75" customHeight="1" x14ac:dyDescent="0.15">
      <c r="B58" s="135"/>
      <c r="C58" s="1295" t="s">
        <v>606</v>
      </c>
      <c r="D58" s="1296"/>
      <c r="E58" s="1297"/>
      <c r="F58" s="136">
        <v>2669</v>
      </c>
      <c r="G58" s="136">
        <v>3498</v>
      </c>
      <c r="H58" s="137">
        <v>3528</v>
      </c>
    </row>
    <row r="59" spans="2:8" ht="45.75" customHeight="1" x14ac:dyDescent="0.15">
      <c r="B59" s="135"/>
      <c r="C59" s="1295" t="s">
        <v>608</v>
      </c>
      <c r="D59" s="1296"/>
      <c r="E59" s="1297"/>
      <c r="F59" s="136">
        <v>1840</v>
      </c>
      <c r="G59" s="136">
        <v>2108</v>
      </c>
      <c r="H59" s="137">
        <v>2416</v>
      </c>
    </row>
    <row r="60" spans="2:8" ht="45.75" customHeight="1" x14ac:dyDescent="0.15">
      <c r="B60" s="135"/>
      <c r="C60" s="1295" t="s">
        <v>609</v>
      </c>
      <c r="D60" s="1296"/>
      <c r="E60" s="1297"/>
      <c r="F60" s="136">
        <v>1462</v>
      </c>
      <c r="G60" s="136">
        <v>1464</v>
      </c>
      <c r="H60" s="137">
        <v>1466</v>
      </c>
    </row>
    <row r="61" spans="2:8" ht="45.75" customHeight="1" x14ac:dyDescent="0.15">
      <c r="B61" s="135"/>
      <c r="C61" s="1295" t="s">
        <v>607</v>
      </c>
      <c r="D61" s="1296"/>
      <c r="E61" s="1297"/>
      <c r="F61" s="136">
        <v>375</v>
      </c>
      <c r="G61" s="136">
        <v>373</v>
      </c>
      <c r="H61" s="137">
        <v>371</v>
      </c>
    </row>
    <row r="62" spans="2:8" ht="45.75" customHeight="1" thickBot="1" x14ac:dyDescent="0.2">
      <c r="B62" s="138"/>
      <c r="C62" s="1298" t="s">
        <v>610</v>
      </c>
      <c r="D62" s="1299"/>
      <c r="E62" s="1300"/>
      <c r="F62" s="139">
        <v>96</v>
      </c>
      <c r="G62" s="139">
        <v>71</v>
      </c>
      <c r="H62" s="140">
        <v>57</v>
      </c>
    </row>
    <row r="63" spans="2:8" ht="52.5" customHeight="1" thickBot="1" x14ac:dyDescent="0.2">
      <c r="B63" s="141"/>
      <c r="C63" s="1301" t="s">
        <v>51</v>
      </c>
      <c r="D63" s="1301"/>
      <c r="E63" s="1302"/>
      <c r="F63" s="142">
        <v>15994</v>
      </c>
      <c r="G63" s="142">
        <v>16684</v>
      </c>
      <c r="H63" s="143">
        <v>16812</v>
      </c>
    </row>
    <row r="64" spans="2:8" ht="15" customHeight="1" x14ac:dyDescent="0.15"/>
  </sheetData>
  <sheetProtection algorithmName="SHA-512" hashValue="NQPp6ARZmeOvHT+D59ig79EZg+qUZc226xYSC6jUpR4cLpa+Icef+ju9q6jjXKqCCUSHjw4gYofICDxbCMkyUA==" saltValue="rggjrJUJBdaGPAK7SAqg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WZM160"/>
  <sheetViews>
    <sheetView showGridLines="0" topLeftCell="AB52" zoomScale="85" zoomScaleNormal="85" zoomScaleSheetLayoutView="55" workbookViewId="0">
      <selection activeCell="AN70" sqref="AN7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614</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615</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557</v>
      </c>
      <c r="BQ50" s="1322"/>
      <c r="BR50" s="1322"/>
      <c r="BS50" s="1322"/>
      <c r="BT50" s="1322"/>
      <c r="BU50" s="1322"/>
      <c r="BV50" s="1322"/>
      <c r="BW50" s="1322"/>
      <c r="BX50" s="1322" t="s">
        <v>558</v>
      </c>
      <c r="BY50" s="1322"/>
      <c r="BZ50" s="1322"/>
      <c r="CA50" s="1322"/>
      <c r="CB50" s="1322"/>
      <c r="CC50" s="1322"/>
      <c r="CD50" s="1322"/>
      <c r="CE50" s="1322"/>
      <c r="CF50" s="1322" t="s">
        <v>559</v>
      </c>
      <c r="CG50" s="1322"/>
      <c r="CH50" s="1322"/>
      <c r="CI50" s="1322"/>
      <c r="CJ50" s="1322"/>
      <c r="CK50" s="1322"/>
      <c r="CL50" s="1322"/>
      <c r="CM50" s="1322"/>
      <c r="CN50" s="1322" t="s">
        <v>560</v>
      </c>
      <c r="CO50" s="1322"/>
      <c r="CP50" s="1322"/>
      <c r="CQ50" s="1322"/>
      <c r="CR50" s="1322"/>
      <c r="CS50" s="1322"/>
      <c r="CT50" s="1322"/>
      <c r="CU50" s="1322"/>
      <c r="CV50" s="1322" t="s">
        <v>561</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616</v>
      </c>
      <c r="AO51" s="1325"/>
      <c r="AP51" s="1325"/>
      <c r="AQ51" s="1325"/>
      <c r="AR51" s="1325"/>
      <c r="AS51" s="1325"/>
      <c r="AT51" s="1325"/>
      <c r="AU51" s="1325"/>
      <c r="AV51" s="1325"/>
      <c r="AW51" s="1325"/>
      <c r="AX51" s="1325"/>
      <c r="AY51" s="1325"/>
      <c r="AZ51" s="1325"/>
      <c r="BA51" s="1325"/>
      <c r="BB51" s="1325" t="s">
        <v>617</v>
      </c>
      <c r="BC51" s="1325"/>
      <c r="BD51" s="1325"/>
      <c r="BE51" s="1325"/>
      <c r="BF51" s="1325"/>
      <c r="BG51" s="1325"/>
      <c r="BH51" s="1325"/>
      <c r="BI51" s="1325"/>
      <c r="BJ51" s="1325"/>
      <c r="BK51" s="1325"/>
      <c r="BL51" s="1325"/>
      <c r="BM51" s="1325"/>
      <c r="BN51" s="1325"/>
      <c r="BO51" s="1325"/>
      <c r="BP51" s="1323">
        <v>21.5</v>
      </c>
      <c r="BQ51" s="1323"/>
      <c r="BR51" s="1323"/>
      <c r="BS51" s="1323"/>
      <c r="BT51" s="1323"/>
      <c r="BU51" s="1323"/>
      <c r="BV51" s="1323"/>
      <c r="BW51" s="1323"/>
      <c r="BX51" s="1323">
        <v>5.4</v>
      </c>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618</v>
      </c>
      <c r="BC53" s="1325"/>
      <c r="BD53" s="1325"/>
      <c r="BE53" s="1325"/>
      <c r="BF53" s="1325"/>
      <c r="BG53" s="1325"/>
      <c r="BH53" s="1325"/>
      <c r="BI53" s="1325"/>
      <c r="BJ53" s="1325"/>
      <c r="BK53" s="1325"/>
      <c r="BL53" s="1325"/>
      <c r="BM53" s="1325"/>
      <c r="BN53" s="1325"/>
      <c r="BO53" s="1325"/>
      <c r="BP53" s="1323">
        <v>51.8</v>
      </c>
      <c r="BQ53" s="1323"/>
      <c r="BR53" s="1323"/>
      <c r="BS53" s="1323"/>
      <c r="BT53" s="1323"/>
      <c r="BU53" s="1323"/>
      <c r="BV53" s="1323"/>
      <c r="BW53" s="1323"/>
      <c r="BX53" s="1323">
        <v>54.2</v>
      </c>
      <c r="BY53" s="1323"/>
      <c r="BZ53" s="1323"/>
      <c r="CA53" s="1323"/>
      <c r="CB53" s="1323"/>
      <c r="CC53" s="1323"/>
      <c r="CD53" s="1323"/>
      <c r="CE53" s="1323"/>
      <c r="CF53" s="1323">
        <v>55.7</v>
      </c>
      <c r="CG53" s="1323"/>
      <c r="CH53" s="1323"/>
      <c r="CI53" s="1323"/>
      <c r="CJ53" s="1323"/>
      <c r="CK53" s="1323"/>
      <c r="CL53" s="1323"/>
      <c r="CM53" s="1323"/>
      <c r="CN53" s="1323">
        <v>65.3</v>
      </c>
      <c r="CO53" s="1323"/>
      <c r="CP53" s="1323"/>
      <c r="CQ53" s="1323"/>
      <c r="CR53" s="1323"/>
      <c r="CS53" s="1323"/>
      <c r="CT53" s="1323"/>
      <c r="CU53" s="1323"/>
      <c r="CV53" s="1323">
        <v>61.1</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619</v>
      </c>
      <c r="AO55" s="1322"/>
      <c r="AP55" s="1322"/>
      <c r="AQ55" s="1322"/>
      <c r="AR55" s="1322"/>
      <c r="AS55" s="1322"/>
      <c r="AT55" s="1322"/>
      <c r="AU55" s="1322"/>
      <c r="AV55" s="1322"/>
      <c r="AW55" s="1322"/>
      <c r="AX55" s="1322"/>
      <c r="AY55" s="1322"/>
      <c r="AZ55" s="1322"/>
      <c r="BA55" s="1322"/>
      <c r="BB55" s="1325" t="s">
        <v>617</v>
      </c>
      <c r="BC55" s="1325"/>
      <c r="BD55" s="1325"/>
      <c r="BE55" s="1325"/>
      <c r="BF55" s="1325"/>
      <c r="BG55" s="1325"/>
      <c r="BH55" s="1325"/>
      <c r="BI55" s="1325"/>
      <c r="BJ55" s="1325"/>
      <c r="BK55" s="1325"/>
      <c r="BL55" s="1325"/>
      <c r="BM55" s="1325"/>
      <c r="BN55" s="1325"/>
      <c r="BO55" s="1325"/>
      <c r="BP55" s="1323">
        <v>39</v>
      </c>
      <c r="BQ55" s="1323"/>
      <c r="BR55" s="1323"/>
      <c r="BS55" s="1323"/>
      <c r="BT55" s="1323"/>
      <c r="BU55" s="1323"/>
      <c r="BV55" s="1323"/>
      <c r="BW55" s="1323"/>
      <c r="BX55" s="1323">
        <v>32.5</v>
      </c>
      <c r="BY55" s="1323"/>
      <c r="BZ55" s="1323"/>
      <c r="CA55" s="1323"/>
      <c r="CB55" s="1323"/>
      <c r="CC55" s="1323"/>
      <c r="CD55" s="1323"/>
      <c r="CE55" s="1323"/>
      <c r="CF55" s="1323">
        <v>30.2</v>
      </c>
      <c r="CG55" s="1323"/>
      <c r="CH55" s="1323"/>
      <c r="CI55" s="1323"/>
      <c r="CJ55" s="1323"/>
      <c r="CK55" s="1323"/>
      <c r="CL55" s="1323"/>
      <c r="CM55" s="1323"/>
      <c r="CN55" s="1323">
        <v>25.4</v>
      </c>
      <c r="CO55" s="1323"/>
      <c r="CP55" s="1323"/>
      <c r="CQ55" s="1323"/>
      <c r="CR55" s="1323"/>
      <c r="CS55" s="1323"/>
      <c r="CT55" s="1323"/>
      <c r="CU55" s="1323"/>
      <c r="CV55" s="1323">
        <v>22.9</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618</v>
      </c>
      <c r="BC57" s="1325"/>
      <c r="BD57" s="1325"/>
      <c r="BE57" s="1325"/>
      <c r="BF57" s="1325"/>
      <c r="BG57" s="1325"/>
      <c r="BH57" s="1325"/>
      <c r="BI57" s="1325"/>
      <c r="BJ57" s="1325"/>
      <c r="BK57" s="1325"/>
      <c r="BL57" s="1325"/>
      <c r="BM57" s="1325"/>
      <c r="BN57" s="1325"/>
      <c r="BO57" s="1325"/>
      <c r="BP57" s="1323">
        <v>55.4</v>
      </c>
      <c r="BQ57" s="1323"/>
      <c r="BR57" s="1323"/>
      <c r="BS57" s="1323"/>
      <c r="BT57" s="1323"/>
      <c r="BU57" s="1323"/>
      <c r="BV57" s="1323"/>
      <c r="BW57" s="1323"/>
      <c r="BX57" s="1323">
        <v>57</v>
      </c>
      <c r="BY57" s="1323"/>
      <c r="BZ57" s="1323"/>
      <c r="CA57" s="1323"/>
      <c r="CB57" s="1323"/>
      <c r="CC57" s="1323"/>
      <c r="CD57" s="1323"/>
      <c r="CE57" s="1323"/>
      <c r="CF57" s="1323">
        <v>58.9</v>
      </c>
      <c r="CG57" s="1323"/>
      <c r="CH57" s="1323"/>
      <c r="CI57" s="1323"/>
      <c r="CJ57" s="1323"/>
      <c r="CK57" s="1323"/>
      <c r="CL57" s="1323"/>
      <c r="CM57" s="1323"/>
      <c r="CN57" s="1323">
        <v>59.9</v>
      </c>
      <c r="CO57" s="1323"/>
      <c r="CP57" s="1323"/>
      <c r="CQ57" s="1323"/>
      <c r="CR57" s="1323"/>
      <c r="CS57" s="1323"/>
      <c r="CT57" s="1323"/>
      <c r="CU57" s="1323"/>
      <c r="CV57" s="1323">
        <v>60.7</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620</v>
      </c>
    </row>
    <row r="64" spans="1:109" x14ac:dyDescent="0.15">
      <c r="B64" s="395"/>
      <c r="G64" s="402"/>
      <c r="I64" s="415"/>
      <c r="J64" s="415"/>
      <c r="K64" s="415"/>
      <c r="L64" s="415"/>
      <c r="M64" s="415"/>
      <c r="N64" s="416"/>
      <c r="AM64" s="402"/>
      <c r="AN64" s="402" t="s">
        <v>613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621</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615</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557</v>
      </c>
      <c r="BQ72" s="1322"/>
      <c r="BR72" s="1322"/>
      <c r="BS72" s="1322"/>
      <c r="BT72" s="1322"/>
      <c r="BU72" s="1322"/>
      <c r="BV72" s="1322"/>
      <c r="BW72" s="1322"/>
      <c r="BX72" s="1322" t="s">
        <v>558</v>
      </c>
      <c r="BY72" s="1322"/>
      <c r="BZ72" s="1322"/>
      <c r="CA72" s="1322"/>
      <c r="CB72" s="1322"/>
      <c r="CC72" s="1322"/>
      <c r="CD72" s="1322"/>
      <c r="CE72" s="1322"/>
      <c r="CF72" s="1322" t="s">
        <v>559</v>
      </c>
      <c r="CG72" s="1322"/>
      <c r="CH72" s="1322"/>
      <c r="CI72" s="1322"/>
      <c r="CJ72" s="1322"/>
      <c r="CK72" s="1322"/>
      <c r="CL72" s="1322"/>
      <c r="CM72" s="1322"/>
      <c r="CN72" s="1322" t="s">
        <v>560</v>
      </c>
      <c r="CO72" s="1322"/>
      <c r="CP72" s="1322"/>
      <c r="CQ72" s="1322"/>
      <c r="CR72" s="1322"/>
      <c r="CS72" s="1322"/>
      <c r="CT72" s="1322"/>
      <c r="CU72" s="1322"/>
      <c r="CV72" s="1322" t="s">
        <v>561</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616</v>
      </c>
      <c r="AO73" s="1325"/>
      <c r="AP73" s="1325"/>
      <c r="AQ73" s="1325"/>
      <c r="AR73" s="1325"/>
      <c r="AS73" s="1325"/>
      <c r="AT73" s="1325"/>
      <c r="AU73" s="1325"/>
      <c r="AV73" s="1325"/>
      <c r="AW73" s="1325"/>
      <c r="AX73" s="1325"/>
      <c r="AY73" s="1325"/>
      <c r="AZ73" s="1325"/>
      <c r="BA73" s="1325"/>
      <c r="BB73" s="1325" t="s">
        <v>617</v>
      </c>
      <c r="BC73" s="1325"/>
      <c r="BD73" s="1325"/>
      <c r="BE73" s="1325"/>
      <c r="BF73" s="1325"/>
      <c r="BG73" s="1325"/>
      <c r="BH73" s="1325"/>
      <c r="BI73" s="1325"/>
      <c r="BJ73" s="1325"/>
      <c r="BK73" s="1325"/>
      <c r="BL73" s="1325"/>
      <c r="BM73" s="1325"/>
      <c r="BN73" s="1325"/>
      <c r="BO73" s="1325"/>
      <c r="BP73" s="1323">
        <v>21.5</v>
      </c>
      <c r="BQ73" s="1323"/>
      <c r="BR73" s="1323"/>
      <c r="BS73" s="1323"/>
      <c r="BT73" s="1323"/>
      <c r="BU73" s="1323"/>
      <c r="BV73" s="1323"/>
      <c r="BW73" s="1323"/>
      <c r="BX73" s="1323">
        <v>5.4</v>
      </c>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622</v>
      </c>
      <c r="BC75" s="1325"/>
      <c r="BD75" s="1325"/>
      <c r="BE75" s="1325"/>
      <c r="BF75" s="1325"/>
      <c r="BG75" s="1325"/>
      <c r="BH75" s="1325"/>
      <c r="BI75" s="1325"/>
      <c r="BJ75" s="1325"/>
      <c r="BK75" s="1325"/>
      <c r="BL75" s="1325"/>
      <c r="BM75" s="1325"/>
      <c r="BN75" s="1325"/>
      <c r="BO75" s="1325"/>
      <c r="BP75" s="1323">
        <v>12</v>
      </c>
      <c r="BQ75" s="1323"/>
      <c r="BR75" s="1323"/>
      <c r="BS75" s="1323"/>
      <c r="BT75" s="1323"/>
      <c r="BU75" s="1323"/>
      <c r="BV75" s="1323"/>
      <c r="BW75" s="1323"/>
      <c r="BX75" s="1323">
        <v>11.1</v>
      </c>
      <c r="BY75" s="1323"/>
      <c r="BZ75" s="1323"/>
      <c r="CA75" s="1323"/>
      <c r="CB75" s="1323"/>
      <c r="CC75" s="1323"/>
      <c r="CD75" s="1323"/>
      <c r="CE75" s="1323"/>
      <c r="CF75" s="1323">
        <v>10.199999999999999</v>
      </c>
      <c r="CG75" s="1323"/>
      <c r="CH75" s="1323"/>
      <c r="CI75" s="1323"/>
      <c r="CJ75" s="1323"/>
      <c r="CK75" s="1323"/>
      <c r="CL75" s="1323"/>
      <c r="CM75" s="1323"/>
      <c r="CN75" s="1323">
        <v>9.3000000000000007</v>
      </c>
      <c r="CO75" s="1323"/>
      <c r="CP75" s="1323"/>
      <c r="CQ75" s="1323"/>
      <c r="CR75" s="1323"/>
      <c r="CS75" s="1323"/>
      <c r="CT75" s="1323"/>
      <c r="CU75" s="1323"/>
      <c r="CV75" s="1323">
        <v>8.6999999999999993</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619</v>
      </c>
      <c r="AO77" s="1322"/>
      <c r="AP77" s="1322"/>
      <c r="AQ77" s="1322"/>
      <c r="AR77" s="1322"/>
      <c r="AS77" s="1322"/>
      <c r="AT77" s="1322"/>
      <c r="AU77" s="1322"/>
      <c r="AV77" s="1322"/>
      <c r="AW77" s="1322"/>
      <c r="AX77" s="1322"/>
      <c r="AY77" s="1322"/>
      <c r="AZ77" s="1322"/>
      <c r="BA77" s="1322"/>
      <c r="BB77" s="1325" t="s">
        <v>617</v>
      </c>
      <c r="BC77" s="1325"/>
      <c r="BD77" s="1325"/>
      <c r="BE77" s="1325"/>
      <c r="BF77" s="1325"/>
      <c r="BG77" s="1325"/>
      <c r="BH77" s="1325"/>
      <c r="BI77" s="1325"/>
      <c r="BJ77" s="1325"/>
      <c r="BK77" s="1325"/>
      <c r="BL77" s="1325"/>
      <c r="BM77" s="1325"/>
      <c r="BN77" s="1325"/>
      <c r="BO77" s="1325"/>
      <c r="BP77" s="1323">
        <v>39</v>
      </c>
      <c r="BQ77" s="1323"/>
      <c r="BR77" s="1323"/>
      <c r="BS77" s="1323"/>
      <c r="BT77" s="1323"/>
      <c r="BU77" s="1323"/>
      <c r="BV77" s="1323"/>
      <c r="BW77" s="1323"/>
      <c r="BX77" s="1323">
        <v>32.5</v>
      </c>
      <c r="BY77" s="1323"/>
      <c r="BZ77" s="1323"/>
      <c r="CA77" s="1323"/>
      <c r="CB77" s="1323"/>
      <c r="CC77" s="1323"/>
      <c r="CD77" s="1323"/>
      <c r="CE77" s="1323"/>
      <c r="CF77" s="1323">
        <v>30.2</v>
      </c>
      <c r="CG77" s="1323"/>
      <c r="CH77" s="1323"/>
      <c r="CI77" s="1323"/>
      <c r="CJ77" s="1323"/>
      <c r="CK77" s="1323"/>
      <c r="CL77" s="1323"/>
      <c r="CM77" s="1323"/>
      <c r="CN77" s="1323">
        <v>25.4</v>
      </c>
      <c r="CO77" s="1323"/>
      <c r="CP77" s="1323"/>
      <c r="CQ77" s="1323"/>
      <c r="CR77" s="1323"/>
      <c r="CS77" s="1323"/>
      <c r="CT77" s="1323"/>
      <c r="CU77" s="1323"/>
      <c r="CV77" s="1323">
        <v>22.9</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622</v>
      </c>
      <c r="BC79" s="1325"/>
      <c r="BD79" s="1325"/>
      <c r="BE79" s="1325"/>
      <c r="BF79" s="1325"/>
      <c r="BG79" s="1325"/>
      <c r="BH79" s="1325"/>
      <c r="BI79" s="1325"/>
      <c r="BJ79" s="1325"/>
      <c r="BK79" s="1325"/>
      <c r="BL79" s="1325"/>
      <c r="BM79" s="1325"/>
      <c r="BN79" s="1325"/>
      <c r="BO79" s="1325"/>
      <c r="BP79" s="1323">
        <v>9</v>
      </c>
      <c r="BQ79" s="1323"/>
      <c r="BR79" s="1323"/>
      <c r="BS79" s="1323"/>
      <c r="BT79" s="1323"/>
      <c r="BU79" s="1323"/>
      <c r="BV79" s="1323"/>
      <c r="BW79" s="1323"/>
      <c r="BX79" s="1323">
        <v>8.1999999999999993</v>
      </c>
      <c r="BY79" s="1323"/>
      <c r="BZ79" s="1323"/>
      <c r="CA79" s="1323"/>
      <c r="CB79" s="1323"/>
      <c r="CC79" s="1323"/>
      <c r="CD79" s="1323"/>
      <c r="CE79" s="1323"/>
      <c r="CF79" s="1323">
        <v>8</v>
      </c>
      <c r="CG79" s="1323"/>
      <c r="CH79" s="1323"/>
      <c r="CI79" s="1323"/>
      <c r="CJ79" s="1323"/>
      <c r="CK79" s="1323"/>
      <c r="CL79" s="1323"/>
      <c r="CM79" s="1323"/>
      <c r="CN79" s="1323">
        <v>7.8</v>
      </c>
      <c r="CO79" s="1323"/>
      <c r="CP79" s="1323"/>
      <c r="CQ79" s="1323"/>
      <c r="CR79" s="1323"/>
      <c r="CS79" s="1323"/>
      <c r="CT79" s="1323"/>
      <c r="CU79" s="1323"/>
      <c r="CV79" s="1323">
        <v>7.7</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S4NX9bKPOUSC491WUqD6hEY+n0lfiJCWl5Qji7FeN4MXex849THf4C8jfwINmuOLGsyRkl179JxDHWPAkF+AWA==" saltValue="K1//Pa4Otm5ekBtRb0rBe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DR125"/>
  <sheetViews>
    <sheetView showGridLines="0" topLeftCell="A81"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VtA3xH50f/T3AAYeVJNig/81mp5j/d1gJcNiVfsXYp2OoWu/CxuL8z9mhGNx1owPSHbbWBc24oH/KPlrL4VEfw==" saltValue="jlm63MaHDVxtvdRWdHpw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Z0aADWS9hgvWYz6ysBHOg5MZ81/Hpko/LnSsT0L1VD7oAT+G1fMVmxxpZQJm3+J1LhfdnRcN5Jqp9N35mg6/Vg==" saltValue="ClTminWupCaoVBF/MoErv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27223</v>
      </c>
      <c r="E3" s="162"/>
      <c r="F3" s="163">
        <v>92247</v>
      </c>
      <c r="G3" s="164"/>
      <c r="H3" s="165"/>
    </row>
    <row r="4" spans="1:8" x14ac:dyDescent="0.15">
      <c r="A4" s="166"/>
      <c r="B4" s="167"/>
      <c r="C4" s="168"/>
      <c r="D4" s="169">
        <v>17062</v>
      </c>
      <c r="E4" s="170"/>
      <c r="F4" s="171">
        <v>37204</v>
      </c>
      <c r="G4" s="172"/>
      <c r="H4" s="173"/>
    </row>
    <row r="5" spans="1:8" x14ac:dyDescent="0.15">
      <c r="A5" s="154" t="s">
        <v>549</v>
      </c>
      <c r="B5" s="159"/>
      <c r="C5" s="160"/>
      <c r="D5" s="161">
        <v>21579</v>
      </c>
      <c r="E5" s="162"/>
      <c r="F5" s="163">
        <v>67319</v>
      </c>
      <c r="G5" s="164"/>
      <c r="H5" s="165"/>
    </row>
    <row r="6" spans="1:8" x14ac:dyDescent="0.15">
      <c r="A6" s="166"/>
      <c r="B6" s="167"/>
      <c r="C6" s="168"/>
      <c r="D6" s="169">
        <v>13920</v>
      </c>
      <c r="E6" s="170"/>
      <c r="F6" s="171">
        <v>38101</v>
      </c>
      <c r="G6" s="172"/>
      <c r="H6" s="173"/>
    </row>
    <row r="7" spans="1:8" x14ac:dyDescent="0.15">
      <c r="A7" s="154" t="s">
        <v>550</v>
      </c>
      <c r="B7" s="159"/>
      <c r="C7" s="160"/>
      <c r="D7" s="161">
        <v>49857</v>
      </c>
      <c r="E7" s="162"/>
      <c r="F7" s="163">
        <v>70615</v>
      </c>
      <c r="G7" s="164"/>
      <c r="H7" s="165"/>
    </row>
    <row r="8" spans="1:8" x14ac:dyDescent="0.15">
      <c r="A8" s="166"/>
      <c r="B8" s="167"/>
      <c r="C8" s="168"/>
      <c r="D8" s="169">
        <v>28567</v>
      </c>
      <c r="E8" s="170"/>
      <c r="F8" s="171">
        <v>37382</v>
      </c>
      <c r="G8" s="172"/>
      <c r="H8" s="173"/>
    </row>
    <row r="9" spans="1:8" x14ac:dyDescent="0.15">
      <c r="A9" s="154" t="s">
        <v>551</v>
      </c>
      <c r="B9" s="159"/>
      <c r="C9" s="160"/>
      <c r="D9" s="161">
        <v>68691</v>
      </c>
      <c r="E9" s="162"/>
      <c r="F9" s="163">
        <v>69185</v>
      </c>
      <c r="G9" s="164"/>
      <c r="H9" s="165"/>
    </row>
    <row r="10" spans="1:8" x14ac:dyDescent="0.15">
      <c r="A10" s="166"/>
      <c r="B10" s="167"/>
      <c r="C10" s="168"/>
      <c r="D10" s="169">
        <v>49978</v>
      </c>
      <c r="E10" s="170"/>
      <c r="F10" s="171">
        <v>38519</v>
      </c>
      <c r="G10" s="172"/>
      <c r="H10" s="173"/>
    </row>
    <row r="11" spans="1:8" x14ac:dyDescent="0.15">
      <c r="A11" s="154" t="s">
        <v>552</v>
      </c>
      <c r="B11" s="159"/>
      <c r="C11" s="160"/>
      <c r="D11" s="161">
        <v>105908</v>
      </c>
      <c r="E11" s="162"/>
      <c r="F11" s="163">
        <v>70166</v>
      </c>
      <c r="G11" s="164"/>
      <c r="H11" s="165"/>
    </row>
    <row r="12" spans="1:8" x14ac:dyDescent="0.15">
      <c r="A12" s="166"/>
      <c r="B12" s="167"/>
      <c r="C12" s="174"/>
      <c r="D12" s="169">
        <v>67480</v>
      </c>
      <c r="E12" s="170"/>
      <c r="F12" s="171">
        <v>36115</v>
      </c>
      <c r="G12" s="172"/>
      <c r="H12" s="173"/>
    </row>
    <row r="13" spans="1:8" x14ac:dyDescent="0.15">
      <c r="A13" s="154"/>
      <c r="B13" s="159"/>
      <c r="C13" s="175"/>
      <c r="D13" s="176">
        <v>54652</v>
      </c>
      <c r="E13" s="177"/>
      <c r="F13" s="178">
        <v>73906</v>
      </c>
      <c r="G13" s="179"/>
      <c r="H13" s="165"/>
    </row>
    <row r="14" spans="1:8" x14ac:dyDescent="0.15">
      <c r="A14" s="166"/>
      <c r="B14" s="167"/>
      <c r="C14" s="168"/>
      <c r="D14" s="169">
        <v>35401</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v>
      </c>
      <c r="C19" s="180">
        <f>ROUND(VALUE(SUBSTITUTE(実質収支比率等に係る経年分析!G$48,"▲","-")),2)</f>
        <v>8.1999999999999993</v>
      </c>
      <c r="D19" s="180">
        <f>ROUND(VALUE(SUBSTITUTE(実質収支比率等に係る経年分析!H$48,"▲","-")),2)</f>
        <v>6.01</v>
      </c>
      <c r="E19" s="180">
        <f>ROUND(VALUE(SUBSTITUTE(実質収支比率等に係る経年分析!I$48,"▲","-")),2)</f>
        <v>7.57</v>
      </c>
      <c r="F19" s="180">
        <f>ROUND(VALUE(SUBSTITUTE(実質収支比率等に係る経年分析!J$48,"▲","-")),2)</f>
        <v>7.52</v>
      </c>
    </row>
    <row r="20" spans="1:11" x14ac:dyDescent="0.15">
      <c r="A20" s="180" t="s">
        <v>55</v>
      </c>
      <c r="B20" s="180">
        <f>ROUND(VALUE(SUBSTITUTE(実質収支比率等に係る経年分析!F$47,"▲","-")),2)</f>
        <v>30.52</v>
      </c>
      <c r="C20" s="180">
        <f>ROUND(VALUE(SUBSTITUTE(実質収支比率等に係る経年分析!G$47,"▲","-")),2)</f>
        <v>32.32</v>
      </c>
      <c r="D20" s="180">
        <f>ROUND(VALUE(SUBSTITUTE(実質収支比率等に係る経年分析!H$47,"▲","-")),2)</f>
        <v>32.58</v>
      </c>
      <c r="E20" s="180">
        <f>ROUND(VALUE(SUBSTITUTE(実質収支比率等に係る経年分析!I$47,"▲","-")),2)</f>
        <v>30.65</v>
      </c>
      <c r="F20" s="180">
        <f>ROUND(VALUE(SUBSTITUTE(実質収支比率等に係る経年分析!J$47,"▲","-")),2)</f>
        <v>29.47</v>
      </c>
    </row>
    <row r="21" spans="1:11" x14ac:dyDescent="0.15">
      <c r="A21" s="180" t="s">
        <v>56</v>
      </c>
      <c r="B21" s="180">
        <f>IF(ISNUMBER(VALUE(SUBSTITUTE(実質収支比率等に係る経年分析!F$49,"▲","-"))),ROUND(VALUE(SUBSTITUTE(実質収支比率等に係る経年分析!F$49,"▲","-")),2),NA())</f>
        <v>-4.26</v>
      </c>
      <c r="C21" s="180">
        <f>IF(ISNUMBER(VALUE(SUBSTITUTE(実質収支比率等に係る経年分析!G$49,"▲","-"))),ROUND(VALUE(SUBSTITUTE(実質収支比率等に係る経年分析!G$49,"▲","-")),2),NA())</f>
        <v>-1.64</v>
      </c>
      <c r="D21" s="180">
        <f>IF(ISNUMBER(VALUE(SUBSTITUTE(実質収支比率等に係る経年分析!H$49,"▲","-"))),ROUND(VALUE(SUBSTITUTE(実質収支比率等に係る経年分析!H$49,"▲","-")),2),NA())</f>
        <v>-5.7</v>
      </c>
      <c r="E21" s="180">
        <f>IF(ISNUMBER(VALUE(SUBSTITUTE(実質収支比率等に係る経年分析!I$49,"▲","-"))),ROUND(VALUE(SUBSTITUTE(実質収支比率等に係る経年分析!I$49,"▲","-")),2),NA())</f>
        <v>-3.32</v>
      </c>
      <c r="F21" s="180">
        <f>IF(ISNUMBER(VALUE(SUBSTITUTE(実質収支比率等に係る経年分析!J$49,"▲","-"))),ROUND(VALUE(SUBSTITUTE(実質収支比率等に係る経年分析!J$49,"▲","-")),2),NA())</f>
        <v>-4.76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温泉事業特別会計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1.51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1.25</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0.56000000000000005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8.3699999999999992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7.41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7.56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7.52</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1.67</v>
      </c>
      <c r="D36" s="181">
        <f>IF(ROUND(VALUE(SUBSTITUTE(連結実質赤字比率に係る赤字・黒字の構成分析!G$34,"▲", "-")), 2) &lt; 0, ABS(ROUND(VALUE(SUBSTITUTE(連結実質赤字比率に係る赤字・黒字の構成分析!G$34,"▲", "-")), 2)), NA())</f>
        <v>0.2</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1.46</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0.68</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1.06</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3619</v>
      </c>
      <c r="E42" s="182"/>
      <c r="F42" s="182"/>
      <c r="G42" s="182">
        <f>'実質公債費比率（分子）の構造'!L$52</f>
        <v>3614</v>
      </c>
      <c r="H42" s="182"/>
      <c r="I42" s="182"/>
      <c r="J42" s="182">
        <f>'実質公債費比率（分子）の構造'!M$52</f>
        <v>3477</v>
      </c>
      <c r="K42" s="182"/>
      <c r="L42" s="182"/>
      <c r="M42" s="182">
        <f>'実質公債費比率（分子）の構造'!N$52</f>
        <v>3370</v>
      </c>
      <c r="N42" s="182"/>
      <c r="O42" s="182"/>
      <c r="P42" s="182">
        <f>'実質公債費比率（分子）の構造'!O$52</f>
        <v>3326</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v>
      </c>
      <c r="C44" s="182"/>
      <c r="D44" s="182"/>
      <c r="E44" s="182">
        <f>'実質公債費比率（分子）の構造'!L$50</f>
        <v>2</v>
      </c>
      <c r="F44" s="182"/>
      <c r="G44" s="182"/>
      <c r="H44" s="182">
        <f>'実質公債費比率（分子）の構造'!M$50</f>
        <v>1</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120</v>
      </c>
      <c r="C45" s="182"/>
      <c r="D45" s="182"/>
      <c r="E45" s="182">
        <f>'実質公債費比率（分子）の構造'!L$49</f>
        <v>92</v>
      </c>
      <c r="F45" s="182"/>
      <c r="G45" s="182"/>
      <c r="H45" s="182">
        <f>'実質公債費比率（分子）の構造'!M$49</f>
        <v>100</v>
      </c>
      <c r="I45" s="182"/>
      <c r="J45" s="182"/>
      <c r="K45" s="182">
        <f>'実質公債費比率（分子）の構造'!N$49</f>
        <v>107</v>
      </c>
      <c r="L45" s="182"/>
      <c r="M45" s="182"/>
      <c r="N45" s="182">
        <f>'実質公債費比率（分子）の構造'!O$49</f>
        <v>97</v>
      </c>
      <c r="O45" s="182"/>
      <c r="P45" s="182"/>
    </row>
    <row r="46" spans="1:16" x14ac:dyDescent="0.15">
      <c r="A46" s="182" t="s">
        <v>67</v>
      </c>
      <c r="B46" s="182">
        <f>'実質公債費比率（分子）の構造'!K$48</f>
        <v>1705</v>
      </c>
      <c r="C46" s="182"/>
      <c r="D46" s="182"/>
      <c r="E46" s="182">
        <f>'実質公債費比率（分子）の構造'!L$48</f>
        <v>1475</v>
      </c>
      <c r="F46" s="182"/>
      <c r="G46" s="182"/>
      <c r="H46" s="182">
        <f>'実質公債費比率（分子）の構造'!M$48</f>
        <v>1497</v>
      </c>
      <c r="I46" s="182"/>
      <c r="J46" s="182"/>
      <c r="K46" s="182">
        <f>'実質公債費比率（分子）の構造'!N$48</f>
        <v>1587</v>
      </c>
      <c r="L46" s="182"/>
      <c r="M46" s="182"/>
      <c r="N46" s="182">
        <f>'実質公債費比率（分子）の構造'!O$48</f>
        <v>1560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3584</v>
      </c>
      <c r="C49" s="182"/>
      <c r="D49" s="182"/>
      <c r="E49" s="182">
        <f>'実質公債費比率（分子）の構造'!L$45</f>
        <v>3487</v>
      </c>
      <c r="F49" s="182"/>
      <c r="G49" s="182"/>
      <c r="H49" s="182">
        <f>'実質公債費比率（分子）の構造'!M$45</f>
        <v>3256</v>
      </c>
      <c r="I49" s="182"/>
      <c r="J49" s="182"/>
      <c r="K49" s="182">
        <f>'実質公債費比率（分子）の構造'!N$45</f>
        <v>3033</v>
      </c>
      <c r="L49" s="182"/>
      <c r="M49" s="182"/>
      <c r="N49" s="182">
        <f>'実質公債費比率（分子）の構造'!O$45</f>
        <v>2826</v>
      </c>
      <c r="O49" s="182"/>
      <c r="P49" s="182"/>
    </row>
    <row r="50" spans="1:16" x14ac:dyDescent="0.15">
      <c r="A50" s="182" t="s">
        <v>71</v>
      </c>
      <c r="B50" s="182" t="e">
        <f>NA()</f>
        <v>#N/A</v>
      </c>
      <c r="C50" s="182">
        <f>IF(ISNUMBER('実質公債費比率（分子）の構造'!K$53),'実質公債費比率（分子）の構造'!K$53,NA())</f>
        <v>1793</v>
      </c>
      <c r="D50" s="182" t="e">
        <f>NA()</f>
        <v>#N/A</v>
      </c>
      <c r="E50" s="182" t="e">
        <f>NA()</f>
        <v>#N/A</v>
      </c>
      <c r="F50" s="182">
        <f>IF(ISNUMBER('実質公債費比率（分子）の構造'!L$53),'実質公債費比率（分子）の構造'!L$53,NA())</f>
        <v>1442</v>
      </c>
      <c r="G50" s="182" t="e">
        <f>NA()</f>
        <v>#N/A</v>
      </c>
      <c r="H50" s="182" t="e">
        <f>NA()</f>
        <v>#N/A</v>
      </c>
      <c r="I50" s="182">
        <f>IF(ISNUMBER('実質公債費比率（分子）の構造'!M$53),'実質公債費比率（分子）の構造'!M$53,NA())</f>
        <v>1377</v>
      </c>
      <c r="J50" s="182" t="e">
        <f>NA()</f>
        <v>#N/A</v>
      </c>
      <c r="K50" s="182" t="e">
        <f>NA()</f>
        <v>#N/A</v>
      </c>
      <c r="L50" s="182">
        <f>IF(ISNUMBER('実質公債費比率（分子）の構造'!N$53),'実質公債費比率（分子）の構造'!N$53,NA())</f>
        <v>1357</v>
      </c>
      <c r="M50" s="182" t="e">
        <f>NA()</f>
        <v>#N/A</v>
      </c>
      <c r="N50" s="182" t="e">
        <f>NA()</f>
        <v>#N/A</v>
      </c>
      <c r="O50" s="182">
        <f>IF(ISNUMBER('実質公債費比率（分子）の構造'!O$53),'実質公債費比率（分子）の構造'!O$53,NA())</f>
        <v>1157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36393</v>
      </c>
      <c r="E56" s="181"/>
      <c r="F56" s="181"/>
      <c r="G56" s="181">
        <f>'将来負担比率（分子）の構造'!J$52</f>
        <v>34897</v>
      </c>
      <c r="H56" s="181"/>
      <c r="I56" s="181"/>
      <c r="J56" s="181">
        <f>'将来負担比率（分子）の構造'!K$52</f>
        <v>33952</v>
      </c>
      <c r="K56" s="181"/>
      <c r="L56" s="181"/>
      <c r="M56" s="181">
        <f>'将来負担比率（分子）の構造'!L$52</f>
        <v>33610</v>
      </c>
      <c r="N56" s="181"/>
      <c r="O56" s="181"/>
      <c r="P56" s="181">
        <f>'将来負担比率（分子）の構造'!M$52</f>
        <v>35046</v>
      </c>
    </row>
    <row r="57" spans="1:16" x14ac:dyDescent="0.15">
      <c r="A57" s="181" t="s">
        <v>42</v>
      </c>
      <c r="B57" s="181"/>
      <c r="C57" s="181"/>
      <c r="D57" s="181">
        <f>'将来負担比率（分子）の構造'!I$51</f>
        <v>2871</v>
      </c>
      <c r="E57" s="181"/>
      <c r="F57" s="181"/>
      <c r="G57" s="181">
        <f>'将来負担比率（分子）の構造'!J$51</f>
        <v>2047</v>
      </c>
      <c r="H57" s="181"/>
      <c r="I57" s="181"/>
      <c r="J57" s="181">
        <f>'将来負担比率（分子）の構造'!K$51</f>
        <v>1919</v>
      </c>
      <c r="K57" s="181"/>
      <c r="L57" s="181"/>
      <c r="M57" s="181">
        <f>'将来負担比率（分子）の構造'!L$51</f>
        <v>2229</v>
      </c>
      <c r="N57" s="181"/>
      <c r="O57" s="181"/>
      <c r="P57" s="181">
        <f>'将来負担比率（分子）の構造'!M$51</f>
        <v>2207</v>
      </c>
    </row>
    <row r="58" spans="1:16" x14ac:dyDescent="0.15">
      <c r="A58" s="181" t="s">
        <v>41</v>
      </c>
      <c r="B58" s="181"/>
      <c r="C58" s="181"/>
      <c r="D58" s="181">
        <f>'将来負担比率（分子）の構造'!I$50</f>
        <v>12525</v>
      </c>
      <c r="E58" s="181"/>
      <c r="F58" s="181"/>
      <c r="G58" s="181">
        <f>'将来負担比率（分子）の構造'!J$50</f>
        <v>13602</v>
      </c>
      <c r="H58" s="181"/>
      <c r="I58" s="181"/>
      <c r="J58" s="181">
        <f>'将来負担比率（分子）の構造'!K$50</f>
        <v>15326</v>
      </c>
      <c r="K58" s="181"/>
      <c r="L58" s="181"/>
      <c r="M58" s="181">
        <f>'将来負担比率（分子）の構造'!L$50</f>
        <v>16191</v>
      </c>
      <c r="N58" s="181"/>
      <c r="O58" s="181"/>
      <c r="P58" s="181">
        <f>'将来負担比率（分子）の構造'!M$50</f>
        <v>16363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3434</v>
      </c>
      <c r="C62" s="181"/>
      <c r="D62" s="181"/>
      <c r="E62" s="181">
        <f>'将来負担比率（分子）の構造'!J$45</f>
        <v>3219</v>
      </c>
      <c r="F62" s="181"/>
      <c r="G62" s="181"/>
      <c r="H62" s="181">
        <f>'将来負担比率（分子）の構造'!K$45</f>
        <v>2972</v>
      </c>
      <c r="I62" s="181"/>
      <c r="J62" s="181"/>
      <c r="K62" s="181">
        <f>'将来負担比率（分子）の構造'!L$45</f>
        <v>2594</v>
      </c>
      <c r="L62" s="181"/>
      <c r="M62" s="181"/>
      <c r="N62" s="181">
        <f>'将来負担比率（分子）の構造'!M$45</f>
        <v>2310</v>
      </c>
      <c r="O62" s="181"/>
      <c r="P62" s="181"/>
    </row>
    <row r="63" spans="1:16" x14ac:dyDescent="0.15">
      <c r="A63" s="181" t="s">
        <v>34</v>
      </c>
      <c r="B63" s="181">
        <f>'将来負担比率（分子）の構造'!I$44</f>
        <v>715</v>
      </c>
      <c r="C63" s="181"/>
      <c r="D63" s="181"/>
      <c r="E63" s="181">
        <f>'将来負担比率（分子）の構造'!J$44</f>
        <v>682</v>
      </c>
      <c r="F63" s="181"/>
      <c r="G63" s="181"/>
      <c r="H63" s="181">
        <f>'将来負担比率（分子）の構造'!K$44</f>
        <v>680</v>
      </c>
      <c r="I63" s="181"/>
      <c r="J63" s="181"/>
      <c r="K63" s="181">
        <f>'将来負担比率（分子）の構造'!L$44</f>
        <v>749</v>
      </c>
      <c r="L63" s="181"/>
      <c r="M63" s="181"/>
      <c r="N63" s="181">
        <f>'将来負担比率（分子）の構造'!M$44</f>
        <v>730</v>
      </c>
      <c r="O63" s="181"/>
      <c r="P63" s="181"/>
    </row>
    <row r="64" spans="1:16" x14ac:dyDescent="0.15">
      <c r="A64" s="181" t="s">
        <v>33</v>
      </c>
      <c r="B64" s="181">
        <f>'将来負担比率（分子）の構造'!I$43</f>
        <v>20935</v>
      </c>
      <c r="C64" s="181"/>
      <c r="D64" s="181"/>
      <c r="E64" s="181">
        <f>'将来負担比率（分子）の構造'!J$43</f>
        <v>19511</v>
      </c>
      <c r="F64" s="181"/>
      <c r="G64" s="181"/>
      <c r="H64" s="181">
        <f>'将来負担比率（分子）の構造'!K$43</f>
        <v>19065</v>
      </c>
      <c r="I64" s="181"/>
      <c r="J64" s="181"/>
      <c r="K64" s="181">
        <f>'将来負担比率（分子）の構造'!L$43</f>
        <v>17920</v>
      </c>
      <c r="L64" s="181"/>
      <c r="M64" s="181"/>
      <c r="N64" s="181">
        <f>'将来負担比率（分子）の構造'!M$43</f>
        <v>17570</v>
      </c>
      <c r="O64" s="181"/>
      <c r="P64" s="181"/>
    </row>
    <row r="65" spans="1:16" x14ac:dyDescent="0.15">
      <c r="A65" s="181" t="s">
        <v>32</v>
      </c>
      <c r="B65" s="181">
        <f>'将来負担比率（分子）の構造'!I$42</f>
        <v>1</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29943</v>
      </c>
      <c r="C66" s="181"/>
      <c r="D66" s="181"/>
      <c r="E66" s="181">
        <f>'将来負担比率（分子）の構造'!J$41</f>
        <v>27943</v>
      </c>
      <c r="F66" s="181"/>
      <c r="G66" s="181"/>
      <c r="H66" s="181">
        <f>'将来負担比率（分子）の構造'!K$41</f>
        <v>27840</v>
      </c>
      <c r="I66" s="181"/>
      <c r="J66" s="181"/>
      <c r="K66" s="181">
        <f>'将来負担比率（分子）の構造'!L$41</f>
        <v>28626</v>
      </c>
      <c r="L66" s="181"/>
      <c r="M66" s="181"/>
      <c r="N66" s="181">
        <f>'将来負担比率（分子）の構造'!M$41</f>
        <v>31154</v>
      </c>
      <c r="O66" s="181"/>
      <c r="P66" s="181"/>
    </row>
    <row r="67" spans="1:16" x14ac:dyDescent="0.15">
      <c r="A67" s="181" t="s">
        <v>75</v>
      </c>
      <c r="B67" s="181" t="e">
        <f>NA()</f>
        <v>#N/A</v>
      </c>
      <c r="C67" s="181">
        <f>IF(ISNUMBER('将来負担比率（分子）の構造'!I$53), IF('将来負担比率（分子）の構造'!I$53 &lt; 0, 0, '将来負担比率（分子）の構造'!I$53), NA())</f>
        <v>3241</v>
      </c>
      <c r="D67" s="181" t="e">
        <f>NA()</f>
        <v>#N/A</v>
      </c>
      <c r="E67" s="181" t="e">
        <f>NA()</f>
        <v>#N/A</v>
      </c>
      <c r="F67" s="181">
        <f>IF(ISNUMBER('将来負担比率（分子）の構造'!J$53), IF('将来負担比率（分子）の構造'!J$53 &lt; 0, 0, '将来負担比率（分子）の構造'!J$53), NA())</f>
        <v>810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5894</v>
      </c>
      <c r="C72" s="185">
        <f>基金残高に係る経年分析!G55</f>
        <v>5520</v>
      </c>
      <c r="D72" s="185">
        <f>基金残高に係る経年分析!H55</f>
        <v>5281</v>
      </c>
    </row>
    <row r="73" spans="1:16" x14ac:dyDescent="0.15">
      <c r="A73" s="184" t="s">
        <v>78</v>
      </c>
      <c r="B73" s="185">
        <f>基金残高に係る経年分析!F56</f>
        <v>3417</v>
      </c>
      <c r="C73" s="185">
        <f>基金残高に係る経年分析!G56</f>
        <v>3419</v>
      </c>
      <c r="D73" s="185">
        <f>基金残高に係る経年分析!H56</f>
        <v>3408</v>
      </c>
    </row>
    <row r="74" spans="1:16" x14ac:dyDescent="0.15">
      <c r="A74" s="184" t="s">
        <v>79</v>
      </c>
      <c r="B74" s="185">
        <f>基金残高に係る経年分析!F57</f>
        <v>6684</v>
      </c>
      <c r="C74" s="185">
        <f>基金残高に係る経年分析!G57</f>
        <v>7746</v>
      </c>
      <c r="D74" s="185">
        <f>基金残高に係る経年分析!H57</f>
        <v>8123</v>
      </c>
    </row>
  </sheetData>
  <sheetProtection algorithmName="SHA-512" hashValue="P3k7FUd9IjYXgfsfMgz80IluIKt+BqUL0o8rH9KpAEr4Y1Jcakoz9m4yLnL5vqfWZlzOfWYEseOjtVUUFrmdQA==" saltValue="hmKRbpGJU1cbE6GRZJZZ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7131145</v>
      </c>
      <c r="S5" s="673"/>
      <c r="T5" s="673"/>
      <c r="U5" s="673"/>
      <c r="V5" s="673"/>
      <c r="W5" s="673"/>
      <c r="X5" s="673"/>
      <c r="Y5" s="674"/>
      <c r="Z5" s="675">
        <v>20.2</v>
      </c>
      <c r="AA5" s="675"/>
      <c r="AB5" s="675"/>
      <c r="AC5" s="675"/>
      <c r="AD5" s="676">
        <v>6877894</v>
      </c>
      <c r="AE5" s="676"/>
      <c r="AF5" s="676"/>
      <c r="AG5" s="676"/>
      <c r="AH5" s="676"/>
      <c r="AI5" s="676"/>
      <c r="AJ5" s="676"/>
      <c r="AK5" s="676"/>
      <c r="AL5" s="677">
        <v>39.4</v>
      </c>
      <c r="AM5" s="678"/>
      <c r="AN5" s="678"/>
      <c r="AO5" s="679"/>
      <c r="AP5" s="669" t="s">
        <v>229</v>
      </c>
      <c r="AQ5" s="670"/>
      <c r="AR5" s="670"/>
      <c r="AS5" s="670"/>
      <c r="AT5" s="670"/>
      <c r="AU5" s="670"/>
      <c r="AV5" s="670"/>
      <c r="AW5" s="670"/>
      <c r="AX5" s="670"/>
      <c r="AY5" s="670"/>
      <c r="AZ5" s="670"/>
      <c r="BA5" s="670"/>
      <c r="BB5" s="670"/>
      <c r="BC5" s="670"/>
      <c r="BD5" s="670"/>
      <c r="BE5" s="670"/>
      <c r="BF5" s="671"/>
      <c r="BG5" s="683">
        <v>6842864</v>
      </c>
      <c r="BH5" s="684"/>
      <c r="BI5" s="684"/>
      <c r="BJ5" s="684"/>
      <c r="BK5" s="684"/>
      <c r="BL5" s="684"/>
      <c r="BM5" s="684"/>
      <c r="BN5" s="685"/>
      <c r="BO5" s="686">
        <v>96</v>
      </c>
      <c r="BP5" s="686"/>
      <c r="BQ5" s="686"/>
      <c r="BR5" s="686"/>
      <c r="BS5" s="687">
        <v>67814</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376582</v>
      </c>
      <c r="S6" s="684"/>
      <c r="T6" s="684"/>
      <c r="U6" s="684"/>
      <c r="V6" s="684"/>
      <c r="W6" s="684"/>
      <c r="X6" s="684"/>
      <c r="Y6" s="685"/>
      <c r="Z6" s="686">
        <v>1.1000000000000001</v>
      </c>
      <c r="AA6" s="686"/>
      <c r="AB6" s="686"/>
      <c r="AC6" s="686"/>
      <c r="AD6" s="687">
        <v>376582</v>
      </c>
      <c r="AE6" s="687"/>
      <c r="AF6" s="687"/>
      <c r="AG6" s="687"/>
      <c r="AH6" s="687"/>
      <c r="AI6" s="687"/>
      <c r="AJ6" s="687"/>
      <c r="AK6" s="687"/>
      <c r="AL6" s="688">
        <v>2.2000000000000002</v>
      </c>
      <c r="AM6" s="689"/>
      <c r="AN6" s="689"/>
      <c r="AO6" s="690"/>
      <c r="AP6" s="680" t="s">
        <v>234</v>
      </c>
      <c r="AQ6" s="681"/>
      <c r="AR6" s="681"/>
      <c r="AS6" s="681"/>
      <c r="AT6" s="681"/>
      <c r="AU6" s="681"/>
      <c r="AV6" s="681"/>
      <c r="AW6" s="681"/>
      <c r="AX6" s="681"/>
      <c r="AY6" s="681"/>
      <c r="AZ6" s="681"/>
      <c r="BA6" s="681"/>
      <c r="BB6" s="681"/>
      <c r="BC6" s="681"/>
      <c r="BD6" s="681"/>
      <c r="BE6" s="681"/>
      <c r="BF6" s="682"/>
      <c r="BG6" s="683">
        <v>6842864</v>
      </c>
      <c r="BH6" s="684"/>
      <c r="BI6" s="684"/>
      <c r="BJ6" s="684"/>
      <c r="BK6" s="684"/>
      <c r="BL6" s="684"/>
      <c r="BM6" s="684"/>
      <c r="BN6" s="685"/>
      <c r="BO6" s="686">
        <v>96</v>
      </c>
      <c r="BP6" s="686"/>
      <c r="BQ6" s="686"/>
      <c r="BR6" s="686"/>
      <c r="BS6" s="687">
        <v>67814</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228607</v>
      </c>
      <c r="CS6" s="684"/>
      <c r="CT6" s="684"/>
      <c r="CU6" s="684"/>
      <c r="CV6" s="684"/>
      <c r="CW6" s="684"/>
      <c r="CX6" s="684"/>
      <c r="CY6" s="685"/>
      <c r="CZ6" s="677">
        <v>0.7</v>
      </c>
      <c r="DA6" s="678"/>
      <c r="DB6" s="678"/>
      <c r="DC6" s="697"/>
      <c r="DD6" s="692" t="s">
        <v>146</v>
      </c>
      <c r="DE6" s="684"/>
      <c r="DF6" s="684"/>
      <c r="DG6" s="684"/>
      <c r="DH6" s="684"/>
      <c r="DI6" s="684"/>
      <c r="DJ6" s="684"/>
      <c r="DK6" s="684"/>
      <c r="DL6" s="684"/>
      <c r="DM6" s="684"/>
      <c r="DN6" s="684"/>
      <c r="DO6" s="684"/>
      <c r="DP6" s="685"/>
      <c r="DQ6" s="692">
        <v>228607</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5460</v>
      </c>
      <c r="S7" s="684"/>
      <c r="T7" s="684"/>
      <c r="U7" s="684"/>
      <c r="V7" s="684"/>
      <c r="W7" s="684"/>
      <c r="X7" s="684"/>
      <c r="Y7" s="685"/>
      <c r="Z7" s="686">
        <v>0</v>
      </c>
      <c r="AA7" s="686"/>
      <c r="AB7" s="686"/>
      <c r="AC7" s="686"/>
      <c r="AD7" s="687">
        <v>5460</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3115466</v>
      </c>
      <c r="BH7" s="684"/>
      <c r="BI7" s="684"/>
      <c r="BJ7" s="684"/>
      <c r="BK7" s="684"/>
      <c r="BL7" s="684"/>
      <c r="BM7" s="684"/>
      <c r="BN7" s="685"/>
      <c r="BO7" s="686">
        <v>43.7</v>
      </c>
      <c r="BP7" s="686"/>
      <c r="BQ7" s="686"/>
      <c r="BR7" s="686"/>
      <c r="BS7" s="687">
        <v>67814</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5572258</v>
      </c>
      <c r="CS7" s="684"/>
      <c r="CT7" s="684"/>
      <c r="CU7" s="684"/>
      <c r="CV7" s="684"/>
      <c r="CW7" s="684"/>
      <c r="CX7" s="684"/>
      <c r="CY7" s="685"/>
      <c r="CZ7" s="686">
        <v>16.5</v>
      </c>
      <c r="DA7" s="686"/>
      <c r="DB7" s="686"/>
      <c r="DC7" s="686"/>
      <c r="DD7" s="692">
        <v>2312325</v>
      </c>
      <c r="DE7" s="684"/>
      <c r="DF7" s="684"/>
      <c r="DG7" s="684"/>
      <c r="DH7" s="684"/>
      <c r="DI7" s="684"/>
      <c r="DJ7" s="684"/>
      <c r="DK7" s="684"/>
      <c r="DL7" s="684"/>
      <c r="DM7" s="684"/>
      <c r="DN7" s="684"/>
      <c r="DO7" s="684"/>
      <c r="DP7" s="685"/>
      <c r="DQ7" s="692">
        <v>2619823</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12891</v>
      </c>
      <c r="S8" s="684"/>
      <c r="T8" s="684"/>
      <c r="U8" s="684"/>
      <c r="V8" s="684"/>
      <c r="W8" s="684"/>
      <c r="X8" s="684"/>
      <c r="Y8" s="685"/>
      <c r="Z8" s="686">
        <v>0</v>
      </c>
      <c r="AA8" s="686"/>
      <c r="AB8" s="686"/>
      <c r="AC8" s="686"/>
      <c r="AD8" s="687">
        <v>12891</v>
      </c>
      <c r="AE8" s="687"/>
      <c r="AF8" s="687"/>
      <c r="AG8" s="687"/>
      <c r="AH8" s="687"/>
      <c r="AI8" s="687"/>
      <c r="AJ8" s="687"/>
      <c r="AK8" s="687"/>
      <c r="AL8" s="688">
        <v>0.1</v>
      </c>
      <c r="AM8" s="689"/>
      <c r="AN8" s="689"/>
      <c r="AO8" s="690"/>
      <c r="AP8" s="680" t="s">
        <v>240</v>
      </c>
      <c r="AQ8" s="681"/>
      <c r="AR8" s="681"/>
      <c r="AS8" s="681"/>
      <c r="AT8" s="681"/>
      <c r="AU8" s="681"/>
      <c r="AV8" s="681"/>
      <c r="AW8" s="681"/>
      <c r="AX8" s="681"/>
      <c r="AY8" s="681"/>
      <c r="AZ8" s="681"/>
      <c r="BA8" s="681"/>
      <c r="BB8" s="681"/>
      <c r="BC8" s="681"/>
      <c r="BD8" s="681"/>
      <c r="BE8" s="681"/>
      <c r="BF8" s="682"/>
      <c r="BG8" s="683">
        <v>107203</v>
      </c>
      <c r="BH8" s="684"/>
      <c r="BI8" s="684"/>
      <c r="BJ8" s="684"/>
      <c r="BK8" s="684"/>
      <c r="BL8" s="684"/>
      <c r="BM8" s="684"/>
      <c r="BN8" s="685"/>
      <c r="BO8" s="686">
        <v>1.5</v>
      </c>
      <c r="BP8" s="686"/>
      <c r="BQ8" s="686"/>
      <c r="BR8" s="686"/>
      <c r="BS8" s="692" t="s">
        <v>241</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11306306</v>
      </c>
      <c r="CS8" s="684"/>
      <c r="CT8" s="684"/>
      <c r="CU8" s="684"/>
      <c r="CV8" s="684"/>
      <c r="CW8" s="684"/>
      <c r="CX8" s="684"/>
      <c r="CY8" s="685"/>
      <c r="CZ8" s="686">
        <v>33.5</v>
      </c>
      <c r="DA8" s="686"/>
      <c r="DB8" s="686"/>
      <c r="DC8" s="686"/>
      <c r="DD8" s="692">
        <v>4862</v>
      </c>
      <c r="DE8" s="684"/>
      <c r="DF8" s="684"/>
      <c r="DG8" s="684"/>
      <c r="DH8" s="684"/>
      <c r="DI8" s="684"/>
      <c r="DJ8" s="684"/>
      <c r="DK8" s="684"/>
      <c r="DL8" s="684"/>
      <c r="DM8" s="684"/>
      <c r="DN8" s="684"/>
      <c r="DO8" s="684"/>
      <c r="DP8" s="685"/>
      <c r="DQ8" s="692">
        <v>4735732</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7150</v>
      </c>
      <c r="S9" s="684"/>
      <c r="T9" s="684"/>
      <c r="U9" s="684"/>
      <c r="V9" s="684"/>
      <c r="W9" s="684"/>
      <c r="X9" s="684"/>
      <c r="Y9" s="685"/>
      <c r="Z9" s="686">
        <v>0</v>
      </c>
      <c r="AA9" s="686"/>
      <c r="AB9" s="686"/>
      <c r="AC9" s="686"/>
      <c r="AD9" s="687">
        <v>7150</v>
      </c>
      <c r="AE9" s="687"/>
      <c r="AF9" s="687"/>
      <c r="AG9" s="687"/>
      <c r="AH9" s="687"/>
      <c r="AI9" s="687"/>
      <c r="AJ9" s="687"/>
      <c r="AK9" s="687"/>
      <c r="AL9" s="688">
        <v>0</v>
      </c>
      <c r="AM9" s="689"/>
      <c r="AN9" s="689"/>
      <c r="AO9" s="690"/>
      <c r="AP9" s="680" t="s">
        <v>244</v>
      </c>
      <c r="AQ9" s="681"/>
      <c r="AR9" s="681"/>
      <c r="AS9" s="681"/>
      <c r="AT9" s="681"/>
      <c r="AU9" s="681"/>
      <c r="AV9" s="681"/>
      <c r="AW9" s="681"/>
      <c r="AX9" s="681"/>
      <c r="AY9" s="681"/>
      <c r="AZ9" s="681"/>
      <c r="BA9" s="681"/>
      <c r="BB9" s="681"/>
      <c r="BC9" s="681"/>
      <c r="BD9" s="681"/>
      <c r="BE9" s="681"/>
      <c r="BF9" s="682"/>
      <c r="BG9" s="683">
        <v>2498780</v>
      </c>
      <c r="BH9" s="684"/>
      <c r="BI9" s="684"/>
      <c r="BJ9" s="684"/>
      <c r="BK9" s="684"/>
      <c r="BL9" s="684"/>
      <c r="BM9" s="684"/>
      <c r="BN9" s="685"/>
      <c r="BO9" s="686">
        <v>35</v>
      </c>
      <c r="BP9" s="686"/>
      <c r="BQ9" s="686"/>
      <c r="BR9" s="686"/>
      <c r="BS9" s="692" t="s">
        <v>241</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3004794</v>
      </c>
      <c r="CS9" s="684"/>
      <c r="CT9" s="684"/>
      <c r="CU9" s="684"/>
      <c r="CV9" s="684"/>
      <c r="CW9" s="684"/>
      <c r="CX9" s="684"/>
      <c r="CY9" s="685"/>
      <c r="CZ9" s="686">
        <v>8.9</v>
      </c>
      <c r="DA9" s="686"/>
      <c r="DB9" s="686"/>
      <c r="DC9" s="686"/>
      <c r="DD9" s="692">
        <v>44541</v>
      </c>
      <c r="DE9" s="684"/>
      <c r="DF9" s="684"/>
      <c r="DG9" s="684"/>
      <c r="DH9" s="684"/>
      <c r="DI9" s="684"/>
      <c r="DJ9" s="684"/>
      <c r="DK9" s="684"/>
      <c r="DL9" s="684"/>
      <c r="DM9" s="684"/>
      <c r="DN9" s="684"/>
      <c r="DO9" s="684"/>
      <c r="DP9" s="685"/>
      <c r="DQ9" s="692">
        <v>2854398</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128</v>
      </c>
      <c r="AA10" s="686"/>
      <c r="AB10" s="686"/>
      <c r="AC10" s="686"/>
      <c r="AD10" s="687" t="s">
        <v>128</v>
      </c>
      <c r="AE10" s="687"/>
      <c r="AF10" s="687"/>
      <c r="AG10" s="687"/>
      <c r="AH10" s="687"/>
      <c r="AI10" s="687"/>
      <c r="AJ10" s="687"/>
      <c r="AK10" s="687"/>
      <c r="AL10" s="688" t="s">
        <v>128</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167288</v>
      </c>
      <c r="BH10" s="684"/>
      <c r="BI10" s="684"/>
      <c r="BJ10" s="684"/>
      <c r="BK10" s="684"/>
      <c r="BL10" s="684"/>
      <c r="BM10" s="684"/>
      <c r="BN10" s="685"/>
      <c r="BO10" s="686">
        <v>2.2999999999999998</v>
      </c>
      <c r="BP10" s="686"/>
      <c r="BQ10" s="686"/>
      <c r="BR10" s="686"/>
      <c r="BS10" s="692" t="s">
        <v>128</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35581</v>
      </c>
      <c r="CS10" s="684"/>
      <c r="CT10" s="684"/>
      <c r="CU10" s="684"/>
      <c r="CV10" s="684"/>
      <c r="CW10" s="684"/>
      <c r="CX10" s="684"/>
      <c r="CY10" s="685"/>
      <c r="CZ10" s="686">
        <v>0.1</v>
      </c>
      <c r="DA10" s="686"/>
      <c r="DB10" s="686"/>
      <c r="DC10" s="686"/>
      <c r="DD10" s="692" t="s">
        <v>241</v>
      </c>
      <c r="DE10" s="684"/>
      <c r="DF10" s="684"/>
      <c r="DG10" s="684"/>
      <c r="DH10" s="684"/>
      <c r="DI10" s="684"/>
      <c r="DJ10" s="684"/>
      <c r="DK10" s="684"/>
      <c r="DL10" s="684"/>
      <c r="DM10" s="684"/>
      <c r="DN10" s="684"/>
      <c r="DO10" s="684"/>
      <c r="DP10" s="685"/>
      <c r="DQ10" s="692">
        <v>34956</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1141243</v>
      </c>
      <c r="S11" s="684"/>
      <c r="T11" s="684"/>
      <c r="U11" s="684"/>
      <c r="V11" s="684"/>
      <c r="W11" s="684"/>
      <c r="X11" s="684"/>
      <c r="Y11" s="685"/>
      <c r="Z11" s="688">
        <v>3.2</v>
      </c>
      <c r="AA11" s="689"/>
      <c r="AB11" s="689"/>
      <c r="AC11" s="701"/>
      <c r="AD11" s="692">
        <v>1141243</v>
      </c>
      <c r="AE11" s="684"/>
      <c r="AF11" s="684"/>
      <c r="AG11" s="684"/>
      <c r="AH11" s="684"/>
      <c r="AI11" s="684"/>
      <c r="AJ11" s="684"/>
      <c r="AK11" s="685"/>
      <c r="AL11" s="688">
        <v>6.5</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342195</v>
      </c>
      <c r="BH11" s="684"/>
      <c r="BI11" s="684"/>
      <c r="BJ11" s="684"/>
      <c r="BK11" s="684"/>
      <c r="BL11" s="684"/>
      <c r="BM11" s="684"/>
      <c r="BN11" s="685"/>
      <c r="BO11" s="686">
        <v>4.8</v>
      </c>
      <c r="BP11" s="686"/>
      <c r="BQ11" s="686"/>
      <c r="BR11" s="686"/>
      <c r="BS11" s="692">
        <v>67814</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1178126</v>
      </c>
      <c r="CS11" s="684"/>
      <c r="CT11" s="684"/>
      <c r="CU11" s="684"/>
      <c r="CV11" s="684"/>
      <c r="CW11" s="684"/>
      <c r="CX11" s="684"/>
      <c r="CY11" s="685"/>
      <c r="CZ11" s="686">
        <v>3.5</v>
      </c>
      <c r="DA11" s="686"/>
      <c r="DB11" s="686"/>
      <c r="DC11" s="686"/>
      <c r="DD11" s="692">
        <v>36225</v>
      </c>
      <c r="DE11" s="684"/>
      <c r="DF11" s="684"/>
      <c r="DG11" s="684"/>
      <c r="DH11" s="684"/>
      <c r="DI11" s="684"/>
      <c r="DJ11" s="684"/>
      <c r="DK11" s="684"/>
      <c r="DL11" s="684"/>
      <c r="DM11" s="684"/>
      <c r="DN11" s="684"/>
      <c r="DO11" s="684"/>
      <c r="DP11" s="685"/>
      <c r="DQ11" s="692">
        <v>859719</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v>13128</v>
      </c>
      <c r="S12" s="684"/>
      <c r="T12" s="684"/>
      <c r="U12" s="684"/>
      <c r="V12" s="684"/>
      <c r="W12" s="684"/>
      <c r="X12" s="684"/>
      <c r="Y12" s="685"/>
      <c r="Z12" s="686">
        <v>0</v>
      </c>
      <c r="AA12" s="686"/>
      <c r="AB12" s="686"/>
      <c r="AC12" s="686"/>
      <c r="AD12" s="687">
        <v>13128</v>
      </c>
      <c r="AE12" s="687"/>
      <c r="AF12" s="687"/>
      <c r="AG12" s="687"/>
      <c r="AH12" s="687"/>
      <c r="AI12" s="687"/>
      <c r="AJ12" s="687"/>
      <c r="AK12" s="687"/>
      <c r="AL12" s="688">
        <v>0.1</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2998583</v>
      </c>
      <c r="BH12" s="684"/>
      <c r="BI12" s="684"/>
      <c r="BJ12" s="684"/>
      <c r="BK12" s="684"/>
      <c r="BL12" s="684"/>
      <c r="BM12" s="684"/>
      <c r="BN12" s="685"/>
      <c r="BO12" s="686">
        <v>42</v>
      </c>
      <c r="BP12" s="686"/>
      <c r="BQ12" s="686"/>
      <c r="BR12" s="686"/>
      <c r="BS12" s="692" t="s">
        <v>128</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1228847</v>
      </c>
      <c r="CS12" s="684"/>
      <c r="CT12" s="684"/>
      <c r="CU12" s="684"/>
      <c r="CV12" s="684"/>
      <c r="CW12" s="684"/>
      <c r="CX12" s="684"/>
      <c r="CY12" s="685"/>
      <c r="CZ12" s="686">
        <v>3.6</v>
      </c>
      <c r="DA12" s="686"/>
      <c r="DB12" s="686"/>
      <c r="DC12" s="686"/>
      <c r="DD12" s="692">
        <v>498012</v>
      </c>
      <c r="DE12" s="684"/>
      <c r="DF12" s="684"/>
      <c r="DG12" s="684"/>
      <c r="DH12" s="684"/>
      <c r="DI12" s="684"/>
      <c r="DJ12" s="684"/>
      <c r="DK12" s="684"/>
      <c r="DL12" s="684"/>
      <c r="DM12" s="684"/>
      <c r="DN12" s="684"/>
      <c r="DO12" s="684"/>
      <c r="DP12" s="685"/>
      <c r="DQ12" s="692">
        <v>602336</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146</v>
      </c>
      <c r="S13" s="684"/>
      <c r="T13" s="684"/>
      <c r="U13" s="684"/>
      <c r="V13" s="684"/>
      <c r="W13" s="684"/>
      <c r="X13" s="684"/>
      <c r="Y13" s="685"/>
      <c r="Z13" s="686" t="s">
        <v>128</v>
      </c>
      <c r="AA13" s="686"/>
      <c r="AB13" s="686"/>
      <c r="AC13" s="686"/>
      <c r="AD13" s="687" t="s">
        <v>146</v>
      </c>
      <c r="AE13" s="687"/>
      <c r="AF13" s="687"/>
      <c r="AG13" s="687"/>
      <c r="AH13" s="687"/>
      <c r="AI13" s="687"/>
      <c r="AJ13" s="687"/>
      <c r="AK13" s="687"/>
      <c r="AL13" s="688" t="s">
        <v>128</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2978353</v>
      </c>
      <c r="BH13" s="684"/>
      <c r="BI13" s="684"/>
      <c r="BJ13" s="684"/>
      <c r="BK13" s="684"/>
      <c r="BL13" s="684"/>
      <c r="BM13" s="684"/>
      <c r="BN13" s="685"/>
      <c r="BO13" s="686">
        <v>41.8</v>
      </c>
      <c r="BP13" s="686"/>
      <c r="BQ13" s="686"/>
      <c r="BR13" s="686"/>
      <c r="BS13" s="692" t="s">
        <v>128</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2505021</v>
      </c>
      <c r="CS13" s="684"/>
      <c r="CT13" s="684"/>
      <c r="CU13" s="684"/>
      <c r="CV13" s="684"/>
      <c r="CW13" s="684"/>
      <c r="CX13" s="684"/>
      <c r="CY13" s="685"/>
      <c r="CZ13" s="686">
        <v>7.4</v>
      </c>
      <c r="DA13" s="686"/>
      <c r="DB13" s="686"/>
      <c r="DC13" s="686"/>
      <c r="DD13" s="692">
        <v>904830</v>
      </c>
      <c r="DE13" s="684"/>
      <c r="DF13" s="684"/>
      <c r="DG13" s="684"/>
      <c r="DH13" s="684"/>
      <c r="DI13" s="684"/>
      <c r="DJ13" s="684"/>
      <c r="DK13" s="684"/>
      <c r="DL13" s="684"/>
      <c r="DM13" s="684"/>
      <c r="DN13" s="684"/>
      <c r="DO13" s="684"/>
      <c r="DP13" s="685"/>
      <c r="DQ13" s="692">
        <v>2147206</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53652</v>
      </c>
      <c r="S14" s="684"/>
      <c r="T14" s="684"/>
      <c r="U14" s="684"/>
      <c r="V14" s="684"/>
      <c r="W14" s="684"/>
      <c r="X14" s="684"/>
      <c r="Y14" s="685"/>
      <c r="Z14" s="686">
        <v>0.2</v>
      </c>
      <c r="AA14" s="686"/>
      <c r="AB14" s="686"/>
      <c r="AC14" s="686"/>
      <c r="AD14" s="687">
        <v>53652</v>
      </c>
      <c r="AE14" s="687"/>
      <c r="AF14" s="687"/>
      <c r="AG14" s="687"/>
      <c r="AH14" s="687"/>
      <c r="AI14" s="687"/>
      <c r="AJ14" s="687"/>
      <c r="AK14" s="687"/>
      <c r="AL14" s="688">
        <v>0.3</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211119</v>
      </c>
      <c r="BH14" s="684"/>
      <c r="BI14" s="684"/>
      <c r="BJ14" s="684"/>
      <c r="BK14" s="684"/>
      <c r="BL14" s="684"/>
      <c r="BM14" s="684"/>
      <c r="BN14" s="685"/>
      <c r="BO14" s="686">
        <v>3</v>
      </c>
      <c r="BP14" s="686"/>
      <c r="BQ14" s="686"/>
      <c r="BR14" s="686"/>
      <c r="BS14" s="692" t="s">
        <v>128</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1468174</v>
      </c>
      <c r="CS14" s="684"/>
      <c r="CT14" s="684"/>
      <c r="CU14" s="684"/>
      <c r="CV14" s="684"/>
      <c r="CW14" s="684"/>
      <c r="CX14" s="684"/>
      <c r="CY14" s="685"/>
      <c r="CZ14" s="686">
        <v>4.3</v>
      </c>
      <c r="DA14" s="686"/>
      <c r="DB14" s="686"/>
      <c r="DC14" s="686"/>
      <c r="DD14" s="692">
        <v>59570</v>
      </c>
      <c r="DE14" s="684"/>
      <c r="DF14" s="684"/>
      <c r="DG14" s="684"/>
      <c r="DH14" s="684"/>
      <c r="DI14" s="684"/>
      <c r="DJ14" s="684"/>
      <c r="DK14" s="684"/>
      <c r="DL14" s="684"/>
      <c r="DM14" s="684"/>
      <c r="DN14" s="684"/>
      <c r="DO14" s="684"/>
      <c r="DP14" s="685"/>
      <c r="DQ14" s="692">
        <v>1354315</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241</v>
      </c>
      <c r="AA15" s="686"/>
      <c r="AB15" s="686"/>
      <c r="AC15" s="686"/>
      <c r="AD15" s="687" t="s">
        <v>241</v>
      </c>
      <c r="AE15" s="687"/>
      <c r="AF15" s="687"/>
      <c r="AG15" s="687"/>
      <c r="AH15" s="687"/>
      <c r="AI15" s="687"/>
      <c r="AJ15" s="687"/>
      <c r="AK15" s="687"/>
      <c r="AL15" s="688" t="s">
        <v>128</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517696</v>
      </c>
      <c r="BH15" s="684"/>
      <c r="BI15" s="684"/>
      <c r="BJ15" s="684"/>
      <c r="BK15" s="684"/>
      <c r="BL15" s="684"/>
      <c r="BM15" s="684"/>
      <c r="BN15" s="685"/>
      <c r="BO15" s="686">
        <v>7.3</v>
      </c>
      <c r="BP15" s="686"/>
      <c r="BQ15" s="686"/>
      <c r="BR15" s="686"/>
      <c r="BS15" s="692" t="s">
        <v>146</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4375544</v>
      </c>
      <c r="CS15" s="684"/>
      <c r="CT15" s="684"/>
      <c r="CU15" s="684"/>
      <c r="CV15" s="684"/>
      <c r="CW15" s="684"/>
      <c r="CX15" s="684"/>
      <c r="CY15" s="685"/>
      <c r="CZ15" s="686">
        <v>13</v>
      </c>
      <c r="DA15" s="686"/>
      <c r="DB15" s="686"/>
      <c r="DC15" s="686"/>
      <c r="DD15" s="692">
        <v>2607124</v>
      </c>
      <c r="DE15" s="684"/>
      <c r="DF15" s="684"/>
      <c r="DG15" s="684"/>
      <c r="DH15" s="684"/>
      <c r="DI15" s="684"/>
      <c r="DJ15" s="684"/>
      <c r="DK15" s="684"/>
      <c r="DL15" s="684"/>
      <c r="DM15" s="684"/>
      <c r="DN15" s="684"/>
      <c r="DO15" s="684"/>
      <c r="DP15" s="685"/>
      <c r="DQ15" s="692">
        <v>1782906</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11321</v>
      </c>
      <c r="S16" s="684"/>
      <c r="T16" s="684"/>
      <c r="U16" s="684"/>
      <c r="V16" s="684"/>
      <c r="W16" s="684"/>
      <c r="X16" s="684"/>
      <c r="Y16" s="685"/>
      <c r="Z16" s="686">
        <v>0</v>
      </c>
      <c r="AA16" s="686"/>
      <c r="AB16" s="686"/>
      <c r="AC16" s="686"/>
      <c r="AD16" s="687">
        <v>11321</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146</v>
      </c>
      <c r="BH16" s="684"/>
      <c r="BI16" s="684"/>
      <c r="BJ16" s="684"/>
      <c r="BK16" s="684"/>
      <c r="BL16" s="684"/>
      <c r="BM16" s="684"/>
      <c r="BN16" s="685"/>
      <c r="BO16" s="686" t="s">
        <v>128</v>
      </c>
      <c r="BP16" s="686"/>
      <c r="BQ16" s="686"/>
      <c r="BR16" s="686"/>
      <c r="BS16" s="692" t="s">
        <v>241</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26891</v>
      </c>
      <c r="CS16" s="684"/>
      <c r="CT16" s="684"/>
      <c r="CU16" s="684"/>
      <c r="CV16" s="684"/>
      <c r="CW16" s="684"/>
      <c r="CX16" s="684"/>
      <c r="CY16" s="685"/>
      <c r="CZ16" s="686">
        <v>0.1</v>
      </c>
      <c r="DA16" s="686"/>
      <c r="DB16" s="686"/>
      <c r="DC16" s="686"/>
      <c r="DD16" s="692" t="s">
        <v>128</v>
      </c>
      <c r="DE16" s="684"/>
      <c r="DF16" s="684"/>
      <c r="DG16" s="684"/>
      <c r="DH16" s="684"/>
      <c r="DI16" s="684"/>
      <c r="DJ16" s="684"/>
      <c r="DK16" s="684"/>
      <c r="DL16" s="684"/>
      <c r="DM16" s="684"/>
      <c r="DN16" s="684"/>
      <c r="DO16" s="684"/>
      <c r="DP16" s="685"/>
      <c r="DQ16" s="692">
        <v>25672</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87478</v>
      </c>
      <c r="S17" s="684"/>
      <c r="T17" s="684"/>
      <c r="U17" s="684"/>
      <c r="V17" s="684"/>
      <c r="W17" s="684"/>
      <c r="X17" s="684"/>
      <c r="Y17" s="685"/>
      <c r="Z17" s="686">
        <v>0.2</v>
      </c>
      <c r="AA17" s="686"/>
      <c r="AB17" s="686"/>
      <c r="AC17" s="686"/>
      <c r="AD17" s="687">
        <v>87478</v>
      </c>
      <c r="AE17" s="687"/>
      <c r="AF17" s="687"/>
      <c r="AG17" s="687"/>
      <c r="AH17" s="687"/>
      <c r="AI17" s="687"/>
      <c r="AJ17" s="687"/>
      <c r="AK17" s="687"/>
      <c r="AL17" s="688">
        <v>0.5</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241</v>
      </c>
      <c r="BH17" s="684"/>
      <c r="BI17" s="684"/>
      <c r="BJ17" s="684"/>
      <c r="BK17" s="684"/>
      <c r="BL17" s="684"/>
      <c r="BM17" s="684"/>
      <c r="BN17" s="685"/>
      <c r="BO17" s="686" t="s">
        <v>146</v>
      </c>
      <c r="BP17" s="686"/>
      <c r="BQ17" s="686"/>
      <c r="BR17" s="686"/>
      <c r="BS17" s="692" t="s">
        <v>128</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2825867</v>
      </c>
      <c r="CS17" s="684"/>
      <c r="CT17" s="684"/>
      <c r="CU17" s="684"/>
      <c r="CV17" s="684"/>
      <c r="CW17" s="684"/>
      <c r="CX17" s="684"/>
      <c r="CY17" s="685"/>
      <c r="CZ17" s="686">
        <v>8.4</v>
      </c>
      <c r="DA17" s="686"/>
      <c r="DB17" s="686"/>
      <c r="DC17" s="686"/>
      <c r="DD17" s="692" t="s">
        <v>241</v>
      </c>
      <c r="DE17" s="684"/>
      <c r="DF17" s="684"/>
      <c r="DG17" s="684"/>
      <c r="DH17" s="684"/>
      <c r="DI17" s="684"/>
      <c r="DJ17" s="684"/>
      <c r="DK17" s="684"/>
      <c r="DL17" s="684"/>
      <c r="DM17" s="684"/>
      <c r="DN17" s="684"/>
      <c r="DO17" s="684"/>
      <c r="DP17" s="685"/>
      <c r="DQ17" s="692">
        <v>2825867</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32749</v>
      </c>
      <c r="S18" s="684"/>
      <c r="T18" s="684"/>
      <c r="U18" s="684"/>
      <c r="V18" s="684"/>
      <c r="W18" s="684"/>
      <c r="X18" s="684"/>
      <c r="Y18" s="685"/>
      <c r="Z18" s="686">
        <v>0.1</v>
      </c>
      <c r="AA18" s="686"/>
      <c r="AB18" s="686"/>
      <c r="AC18" s="686"/>
      <c r="AD18" s="687">
        <v>32749</v>
      </c>
      <c r="AE18" s="687"/>
      <c r="AF18" s="687"/>
      <c r="AG18" s="687"/>
      <c r="AH18" s="687"/>
      <c r="AI18" s="687"/>
      <c r="AJ18" s="687"/>
      <c r="AK18" s="687"/>
      <c r="AL18" s="688">
        <v>0.2</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128</v>
      </c>
      <c r="BP18" s="686"/>
      <c r="BQ18" s="686"/>
      <c r="BR18" s="686"/>
      <c r="BS18" s="692" t="s">
        <v>128</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128</v>
      </c>
      <c r="DA18" s="686"/>
      <c r="DB18" s="686"/>
      <c r="DC18" s="686"/>
      <c r="DD18" s="692" t="s">
        <v>128</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5780</v>
      </c>
      <c r="S19" s="684"/>
      <c r="T19" s="684"/>
      <c r="U19" s="684"/>
      <c r="V19" s="684"/>
      <c r="W19" s="684"/>
      <c r="X19" s="684"/>
      <c r="Y19" s="685"/>
      <c r="Z19" s="686">
        <v>0</v>
      </c>
      <c r="AA19" s="686"/>
      <c r="AB19" s="686"/>
      <c r="AC19" s="686"/>
      <c r="AD19" s="687">
        <v>5780</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288281</v>
      </c>
      <c r="BH19" s="684"/>
      <c r="BI19" s="684"/>
      <c r="BJ19" s="684"/>
      <c r="BK19" s="684"/>
      <c r="BL19" s="684"/>
      <c r="BM19" s="684"/>
      <c r="BN19" s="685"/>
      <c r="BO19" s="686">
        <v>4</v>
      </c>
      <c r="BP19" s="686"/>
      <c r="BQ19" s="686"/>
      <c r="BR19" s="686"/>
      <c r="BS19" s="692" t="s">
        <v>128</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241</v>
      </c>
      <c r="CS19" s="684"/>
      <c r="CT19" s="684"/>
      <c r="CU19" s="684"/>
      <c r="CV19" s="684"/>
      <c r="CW19" s="684"/>
      <c r="CX19" s="684"/>
      <c r="CY19" s="685"/>
      <c r="CZ19" s="686" t="s">
        <v>146</v>
      </c>
      <c r="DA19" s="686"/>
      <c r="DB19" s="686"/>
      <c r="DC19" s="686"/>
      <c r="DD19" s="692" t="s">
        <v>241</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1711</v>
      </c>
      <c r="S20" s="684"/>
      <c r="T20" s="684"/>
      <c r="U20" s="684"/>
      <c r="V20" s="684"/>
      <c r="W20" s="684"/>
      <c r="X20" s="684"/>
      <c r="Y20" s="685"/>
      <c r="Z20" s="686">
        <v>0</v>
      </c>
      <c r="AA20" s="686"/>
      <c r="AB20" s="686"/>
      <c r="AC20" s="686"/>
      <c r="AD20" s="687">
        <v>1711</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288281</v>
      </c>
      <c r="BH20" s="684"/>
      <c r="BI20" s="684"/>
      <c r="BJ20" s="684"/>
      <c r="BK20" s="684"/>
      <c r="BL20" s="684"/>
      <c r="BM20" s="684"/>
      <c r="BN20" s="685"/>
      <c r="BO20" s="686">
        <v>4</v>
      </c>
      <c r="BP20" s="686"/>
      <c r="BQ20" s="686"/>
      <c r="BR20" s="686"/>
      <c r="BS20" s="692" t="s">
        <v>128</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33756016</v>
      </c>
      <c r="CS20" s="684"/>
      <c r="CT20" s="684"/>
      <c r="CU20" s="684"/>
      <c r="CV20" s="684"/>
      <c r="CW20" s="684"/>
      <c r="CX20" s="684"/>
      <c r="CY20" s="685"/>
      <c r="CZ20" s="686">
        <v>100</v>
      </c>
      <c r="DA20" s="686"/>
      <c r="DB20" s="686"/>
      <c r="DC20" s="686"/>
      <c r="DD20" s="692">
        <v>6467489</v>
      </c>
      <c r="DE20" s="684"/>
      <c r="DF20" s="684"/>
      <c r="DG20" s="684"/>
      <c r="DH20" s="684"/>
      <c r="DI20" s="684"/>
      <c r="DJ20" s="684"/>
      <c r="DK20" s="684"/>
      <c r="DL20" s="684"/>
      <c r="DM20" s="684"/>
      <c r="DN20" s="684"/>
      <c r="DO20" s="684"/>
      <c r="DP20" s="685"/>
      <c r="DQ20" s="692">
        <v>20071537</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47238</v>
      </c>
      <c r="S21" s="684"/>
      <c r="T21" s="684"/>
      <c r="U21" s="684"/>
      <c r="V21" s="684"/>
      <c r="W21" s="684"/>
      <c r="X21" s="684"/>
      <c r="Y21" s="685"/>
      <c r="Z21" s="686">
        <v>0.1</v>
      </c>
      <c r="AA21" s="686"/>
      <c r="AB21" s="686"/>
      <c r="AC21" s="686"/>
      <c r="AD21" s="687">
        <v>47238</v>
      </c>
      <c r="AE21" s="687"/>
      <c r="AF21" s="687"/>
      <c r="AG21" s="687"/>
      <c r="AH21" s="687"/>
      <c r="AI21" s="687"/>
      <c r="AJ21" s="687"/>
      <c r="AK21" s="687"/>
      <c r="AL21" s="688">
        <v>0.3</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35030</v>
      </c>
      <c r="BH21" s="684"/>
      <c r="BI21" s="684"/>
      <c r="BJ21" s="684"/>
      <c r="BK21" s="684"/>
      <c r="BL21" s="684"/>
      <c r="BM21" s="684"/>
      <c r="BN21" s="685"/>
      <c r="BO21" s="686">
        <v>0.5</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9790788</v>
      </c>
      <c r="S22" s="684"/>
      <c r="T22" s="684"/>
      <c r="U22" s="684"/>
      <c r="V22" s="684"/>
      <c r="W22" s="684"/>
      <c r="X22" s="684"/>
      <c r="Y22" s="685"/>
      <c r="Z22" s="686">
        <v>27.8</v>
      </c>
      <c r="AA22" s="686"/>
      <c r="AB22" s="686"/>
      <c r="AC22" s="686"/>
      <c r="AD22" s="687">
        <v>8818018</v>
      </c>
      <c r="AE22" s="687"/>
      <c r="AF22" s="687"/>
      <c r="AG22" s="687"/>
      <c r="AH22" s="687"/>
      <c r="AI22" s="687"/>
      <c r="AJ22" s="687"/>
      <c r="AK22" s="687"/>
      <c r="AL22" s="688">
        <v>50.5</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241</v>
      </c>
      <c r="BH22" s="684"/>
      <c r="BI22" s="684"/>
      <c r="BJ22" s="684"/>
      <c r="BK22" s="684"/>
      <c r="BL22" s="684"/>
      <c r="BM22" s="684"/>
      <c r="BN22" s="685"/>
      <c r="BO22" s="686" t="s">
        <v>146</v>
      </c>
      <c r="BP22" s="686"/>
      <c r="BQ22" s="686"/>
      <c r="BR22" s="686"/>
      <c r="BS22" s="692" t="s">
        <v>128</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8818018</v>
      </c>
      <c r="S23" s="684"/>
      <c r="T23" s="684"/>
      <c r="U23" s="684"/>
      <c r="V23" s="684"/>
      <c r="W23" s="684"/>
      <c r="X23" s="684"/>
      <c r="Y23" s="685"/>
      <c r="Z23" s="686">
        <v>25</v>
      </c>
      <c r="AA23" s="686"/>
      <c r="AB23" s="686"/>
      <c r="AC23" s="686"/>
      <c r="AD23" s="687">
        <v>8818018</v>
      </c>
      <c r="AE23" s="687"/>
      <c r="AF23" s="687"/>
      <c r="AG23" s="687"/>
      <c r="AH23" s="687"/>
      <c r="AI23" s="687"/>
      <c r="AJ23" s="687"/>
      <c r="AK23" s="687"/>
      <c r="AL23" s="688">
        <v>50.5</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v>253251</v>
      </c>
      <c r="BH23" s="684"/>
      <c r="BI23" s="684"/>
      <c r="BJ23" s="684"/>
      <c r="BK23" s="684"/>
      <c r="BL23" s="684"/>
      <c r="BM23" s="684"/>
      <c r="BN23" s="685"/>
      <c r="BO23" s="686">
        <v>3.6</v>
      </c>
      <c r="BP23" s="686"/>
      <c r="BQ23" s="686"/>
      <c r="BR23" s="686"/>
      <c r="BS23" s="692" t="s">
        <v>128</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972770</v>
      </c>
      <c r="S24" s="684"/>
      <c r="T24" s="684"/>
      <c r="U24" s="684"/>
      <c r="V24" s="684"/>
      <c r="W24" s="684"/>
      <c r="X24" s="684"/>
      <c r="Y24" s="685"/>
      <c r="Z24" s="686">
        <v>2.8</v>
      </c>
      <c r="AA24" s="686"/>
      <c r="AB24" s="686"/>
      <c r="AC24" s="686"/>
      <c r="AD24" s="687" t="s">
        <v>241</v>
      </c>
      <c r="AE24" s="687"/>
      <c r="AF24" s="687"/>
      <c r="AG24" s="687"/>
      <c r="AH24" s="687"/>
      <c r="AI24" s="687"/>
      <c r="AJ24" s="687"/>
      <c r="AK24" s="687"/>
      <c r="AL24" s="688" t="s">
        <v>241</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146</v>
      </c>
      <c r="BP24" s="686"/>
      <c r="BQ24" s="686"/>
      <c r="BR24" s="686"/>
      <c r="BS24" s="692" t="s">
        <v>128</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13835915</v>
      </c>
      <c r="CS24" s="673"/>
      <c r="CT24" s="673"/>
      <c r="CU24" s="673"/>
      <c r="CV24" s="673"/>
      <c r="CW24" s="673"/>
      <c r="CX24" s="673"/>
      <c r="CY24" s="674"/>
      <c r="CZ24" s="677">
        <v>41</v>
      </c>
      <c r="DA24" s="678"/>
      <c r="DB24" s="678"/>
      <c r="DC24" s="697"/>
      <c r="DD24" s="722">
        <v>7780670</v>
      </c>
      <c r="DE24" s="673"/>
      <c r="DF24" s="673"/>
      <c r="DG24" s="673"/>
      <c r="DH24" s="673"/>
      <c r="DI24" s="673"/>
      <c r="DJ24" s="673"/>
      <c r="DK24" s="674"/>
      <c r="DL24" s="722">
        <v>7748471</v>
      </c>
      <c r="DM24" s="673"/>
      <c r="DN24" s="673"/>
      <c r="DO24" s="673"/>
      <c r="DP24" s="673"/>
      <c r="DQ24" s="673"/>
      <c r="DR24" s="673"/>
      <c r="DS24" s="673"/>
      <c r="DT24" s="673"/>
      <c r="DU24" s="673"/>
      <c r="DV24" s="674"/>
      <c r="DW24" s="677">
        <v>42.7</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t="s">
        <v>128</v>
      </c>
      <c r="S25" s="684"/>
      <c r="T25" s="684"/>
      <c r="U25" s="684"/>
      <c r="V25" s="684"/>
      <c r="W25" s="684"/>
      <c r="X25" s="684"/>
      <c r="Y25" s="685"/>
      <c r="Z25" s="686" t="s">
        <v>241</v>
      </c>
      <c r="AA25" s="686"/>
      <c r="AB25" s="686"/>
      <c r="AC25" s="686"/>
      <c r="AD25" s="687" t="s">
        <v>128</v>
      </c>
      <c r="AE25" s="687"/>
      <c r="AF25" s="687"/>
      <c r="AG25" s="687"/>
      <c r="AH25" s="687"/>
      <c r="AI25" s="687"/>
      <c r="AJ25" s="687"/>
      <c r="AK25" s="687"/>
      <c r="AL25" s="688" t="s">
        <v>128</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128</v>
      </c>
      <c r="BP25" s="686"/>
      <c r="BQ25" s="686"/>
      <c r="BR25" s="686"/>
      <c r="BS25" s="692" t="s">
        <v>128</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3004940</v>
      </c>
      <c r="CS25" s="719"/>
      <c r="CT25" s="719"/>
      <c r="CU25" s="719"/>
      <c r="CV25" s="719"/>
      <c r="CW25" s="719"/>
      <c r="CX25" s="719"/>
      <c r="CY25" s="720"/>
      <c r="CZ25" s="688">
        <v>8.9</v>
      </c>
      <c r="DA25" s="717"/>
      <c r="DB25" s="717"/>
      <c r="DC25" s="721"/>
      <c r="DD25" s="692">
        <v>2885055</v>
      </c>
      <c r="DE25" s="719"/>
      <c r="DF25" s="719"/>
      <c r="DG25" s="719"/>
      <c r="DH25" s="719"/>
      <c r="DI25" s="719"/>
      <c r="DJ25" s="719"/>
      <c r="DK25" s="720"/>
      <c r="DL25" s="692">
        <v>2859960</v>
      </c>
      <c r="DM25" s="719"/>
      <c r="DN25" s="719"/>
      <c r="DO25" s="719"/>
      <c r="DP25" s="719"/>
      <c r="DQ25" s="719"/>
      <c r="DR25" s="719"/>
      <c r="DS25" s="719"/>
      <c r="DT25" s="719"/>
      <c r="DU25" s="719"/>
      <c r="DV25" s="720"/>
      <c r="DW25" s="688">
        <v>15.8</v>
      </c>
      <c r="DX25" s="717"/>
      <c r="DY25" s="717"/>
      <c r="DZ25" s="717"/>
      <c r="EA25" s="717"/>
      <c r="EB25" s="717"/>
      <c r="EC25" s="718"/>
    </row>
    <row r="26" spans="2:133" ht="11.25" customHeight="1" x14ac:dyDescent="0.15">
      <c r="B26" s="680" t="s">
        <v>297</v>
      </c>
      <c r="C26" s="681"/>
      <c r="D26" s="681"/>
      <c r="E26" s="681"/>
      <c r="F26" s="681"/>
      <c r="G26" s="681"/>
      <c r="H26" s="681"/>
      <c r="I26" s="681"/>
      <c r="J26" s="681"/>
      <c r="K26" s="681"/>
      <c r="L26" s="681"/>
      <c r="M26" s="681"/>
      <c r="N26" s="681"/>
      <c r="O26" s="681"/>
      <c r="P26" s="681"/>
      <c r="Q26" s="682"/>
      <c r="R26" s="683">
        <v>18630838</v>
      </c>
      <c r="S26" s="684"/>
      <c r="T26" s="684"/>
      <c r="U26" s="684"/>
      <c r="V26" s="684"/>
      <c r="W26" s="684"/>
      <c r="X26" s="684"/>
      <c r="Y26" s="685"/>
      <c r="Z26" s="686">
        <v>52.8</v>
      </c>
      <c r="AA26" s="686"/>
      <c r="AB26" s="686"/>
      <c r="AC26" s="686"/>
      <c r="AD26" s="687">
        <v>17404817</v>
      </c>
      <c r="AE26" s="687"/>
      <c r="AF26" s="687"/>
      <c r="AG26" s="687"/>
      <c r="AH26" s="687"/>
      <c r="AI26" s="687"/>
      <c r="AJ26" s="687"/>
      <c r="AK26" s="687"/>
      <c r="AL26" s="688">
        <v>99.8</v>
      </c>
      <c r="AM26" s="689"/>
      <c r="AN26" s="689"/>
      <c r="AO26" s="690"/>
      <c r="AP26" s="702" t="s">
        <v>298</v>
      </c>
      <c r="AQ26" s="723"/>
      <c r="AR26" s="723"/>
      <c r="AS26" s="723"/>
      <c r="AT26" s="723"/>
      <c r="AU26" s="723"/>
      <c r="AV26" s="723"/>
      <c r="AW26" s="723"/>
      <c r="AX26" s="723"/>
      <c r="AY26" s="723"/>
      <c r="AZ26" s="723"/>
      <c r="BA26" s="723"/>
      <c r="BB26" s="723"/>
      <c r="BC26" s="723"/>
      <c r="BD26" s="723"/>
      <c r="BE26" s="723"/>
      <c r="BF26" s="704"/>
      <c r="BG26" s="683" t="s">
        <v>128</v>
      </c>
      <c r="BH26" s="684"/>
      <c r="BI26" s="684"/>
      <c r="BJ26" s="684"/>
      <c r="BK26" s="684"/>
      <c r="BL26" s="684"/>
      <c r="BM26" s="684"/>
      <c r="BN26" s="685"/>
      <c r="BO26" s="686" t="s">
        <v>128</v>
      </c>
      <c r="BP26" s="686"/>
      <c r="BQ26" s="686"/>
      <c r="BR26" s="686"/>
      <c r="BS26" s="692" t="s">
        <v>128</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1771119</v>
      </c>
      <c r="CS26" s="684"/>
      <c r="CT26" s="684"/>
      <c r="CU26" s="684"/>
      <c r="CV26" s="684"/>
      <c r="CW26" s="684"/>
      <c r="CX26" s="684"/>
      <c r="CY26" s="685"/>
      <c r="CZ26" s="688">
        <v>5.2</v>
      </c>
      <c r="DA26" s="717"/>
      <c r="DB26" s="717"/>
      <c r="DC26" s="721"/>
      <c r="DD26" s="692">
        <v>1693594</v>
      </c>
      <c r="DE26" s="684"/>
      <c r="DF26" s="684"/>
      <c r="DG26" s="684"/>
      <c r="DH26" s="684"/>
      <c r="DI26" s="684"/>
      <c r="DJ26" s="684"/>
      <c r="DK26" s="685"/>
      <c r="DL26" s="692" t="s">
        <v>128</v>
      </c>
      <c r="DM26" s="684"/>
      <c r="DN26" s="684"/>
      <c r="DO26" s="684"/>
      <c r="DP26" s="684"/>
      <c r="DQ26" s="684"/>
      <c r="DR26" s="684"/>
      <c r="DS26" s="684"/>
      <c r="DT26" s="684"/>
      <c r="DU26" s="684"/>
      <c r="DV26" s="685"/>
      <c r="DW26" s="688" t="s">
        <v>128</v>
      </c>
      <c r="DX26" s="717"/>
      <c r="DY26" s="717"/>
      <c r="DZ26" s="717"/>
      <c r="EA26" s="717"/>
      <c r="EB26" s="717"/>
      <c r="EC26" s="718"/>
    </row>
    <row r="27" spans="2:133" ht="11.25" customHeight="1" x14ac:dyDescent="0.15">
      <c r="B27" s="680" t="s">
        <v>300</v>
      </c>
      <c r="C27" s="681"/>
      <c r="D27" s="681"/>
      <c r="E27" s="681"/>
      <c r="F27" s="681"/>
      <c r="G27" s="681"/>
      <c r="H27" s="681"/>
      <c r="I27" s="681"/>
      <c r="J27" s="681"/>
      <c r="K27" s="681"/>
      <c r="L27" s="681"/>
      <c r="M27" s="681"/>
      <c r="N27" s="681"/>
      <c r="O27" s="681"/>
      <c r="P27" s="681"/>
      <c r="Q27" s="682"/>
      <c r="R27" s="683">
        <v>8747</v>
      </c>
      <c r="S27" s="684"/>
      <c r="T27" s="684"/>
      <c r="U27" s="684"/>
      <c r="V27" s="684"/>
      <c r="W27" s="684"/>
      <c r="X27" s="684"/>
      <c r="Y27" s="685"/>
      <c r="Z27" s="686">
        <v>0</v>
      </c>
      <c r="AA27" s="686"/>
      <c r="AB27" s="686"/>
      <c r="AC27" s="686"/>
      <c r="AD27" s="687">
        <v>8747</v>
      </c>
      <c r="AE27" s="687"/>
      <c r="AF27" s="687"/>
      <c r="AG27" s="687"/>
      <c r="AH27" s="687"/>
      <c r="AI27" s="687"/>
      <c r="AJ27" s="687"/>
      <c r="AK27" s="687"/>
      <c r="AL27" s="688">
        <v>0.1</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7131145</v>
      </c>
      <c r="BH27" s="684"/>
      <c r="BI27" s="684"/>
      <c r="BJ27" s="684"/>
      <c r="BK27" s="684"/>
      <c r="BL27" s="684"/>
      <c r="BM27" s="684"/>
      <c r="BN27" s="685"/>
      <c r="BO27" s="686">
        <v>100</v>
      </c>
      <c r="BP27" s="686"/>
      <c r="BQ27" s="686"/>
      <c r="BR27" s="686"/>
      <c r="BS27" s="692">
        <v>67814</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8005108</v>
      </c>
      <c r="CS27" s="719"/>
      <c r="CT27" s="719"/>
      <c r="CU27" s="719"/>
      <c r="CV27" s="719"/>
      <c r="CW27" s="719"/>
      <c r="CX27" s="719"/>
      <c r="CY27" s="720"/>
      <c r="CZ27" s="688">
        <v>23.7</v>
      </c>
      <c r="DA27" s="717"/>
      <c r="DB27" s="717"/>
      <c r="DC27" s="721"/>
      <c r="DD27" s="692">
        <v>2069748</v>
      </c>
      <c r="DE27" s="719"/>
      <c r="DF27" s="719"/>
      <c r="DG27" s="719"/>
      <c r="DH27" s="719"/>
      <c r="DI27" s="719"/>
      <c r="DJ27" s="719"/>
      <c r="DK27" s="720"/>
      <c r="DL27" s="692">
        <v>2062644</v>
      </c>
      <c r="DM27" s="719"/>
      <c r="DN27" s="719"/>
      <c r="DO27" s="719"/>
      <c r="DP27" s="719"/>
      <c r="DQ27" s="719"/>
      <c r="DR27" s="719"/>
      <c r="DS27" s="719"/>
      <c r="DT27" s="719"/>
      <c r="DU27" s="719"/>
      <c r="DV27" s="720"/>
      <c r="DW27" s="688">
        <v>11.4</v>
      </c>
      <c r="DX27" s="717"/>
      <c r="DY27" s="717"/>
      <c r="DZ27" s="717"/>
      <c r="EA27" s="717"/>
      <c r="EB27" s="717"/>
      <c r="EC27" s="718"/>
    </row>
    <row r="28" spans="2:133" ht="11.25" customHeight="1" x14ac:dyDescent="0.15">
      <c r="B28" s="680" t="s">
        <v>303</v>
      </c>
      <c r="C28" s="681"/>
      <c r="D28" s="681"/>
      <c r="E28" s="681"/>
      <c r="F28" s="681"/>
      <c r="G28" s="681"/>
      <c r="H28" s="681"/>
      <c r="I28" s="681"/>
      <c r="J28" s="681"/>
      <c r="K28" s="681"/>
      <c r="L28" s="681"/>
      <c r="M28" s="681"/>
      <c r="N28" s="681"/>
      <c r="O28" s="681"/>
      <c r="P28" s="681"/>
      <c r="Q28" s="682"/>
      <c r="R28" s="683">
        <v>209320</v>
      </c>
      <c r="S28" s="684"/>
      <c r="T28" s="684"/>
      <c r="U28" s="684"/>
      <c r="V28" s="684"/>
      <c r="W28" s="684"/>
      <c r="X28" s="684"/>
      <c r="Y28" s="685"/>
      <c r="Z28" s="686">
        <v>0.6</v>
      </c>
      <c r="AA28" s="686"/>
      <c r="AB28" s="686"/>
      <c r="AC28" s="686"/>
      <c r="AD28" s="687">
        <v>480</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2825867</v>
      </c>
      <c r="CS28" s="684"/>
      <c r="CT28" s="684"/>
      <c r="CU28" s="684"/>
      <c r="CV28" s="684"/>
      <c r="CW28" s="684"/>
      <c r="CX28" s="684"/>
      <c r="CY28" s="685"/>
      <c r="CZ28" s="688">
        <v>8.4</v>
      </c>
      <c r="DA28" s="717"/>
      <c r="DB28" s="717"/>
      <c r="DC28" s="721"/>
      <c r="DD28" s="692">
        <v>2825867</v>
      </c>
      <c r="DE28" s="684"/>
      <c r="DF28" s="684"/>
      <c r="DG28" s="684"/>
      <c r="DH28" s="684"/>
      <c r="DI28" s="684"/>
      <c r="DJ28" s="684"/>
      <c r="DK28" s="685"/>
      <c r="DL28" s="692">
        <v>2825867</v>
      </c>
      <c r="DM28" s="684"/>
      <c r="DN28" s="684"/>
      <c r="DO28" s="684"/>
      <c r="DP28" s="684"/>
      <c r="DQ28" s="684"/>
      <c r="DR28" s="684"/>
      <c r="DS28" s="684"/>
      <c r="DT28" s="684"/>
      <c r="DU28" s="684"/>
      <c r="DV28" s="685"/>
      <c r="DW28" s="688">
        <v>15.6</v>
      </c>
      <c r="DX28" s="717"/>
      <c r="DY28" s="717"/>
      <c r="DZ28" s="717"/>
      <c r="EA28" s="717"/>
      <c r="EB28" s="717"/>
      <c r="EC28" s="718"/>
    </row>
    <row r="29" spans="2:133" ht="11.25" customHeight="1" x14ac:dyDescent="0.15">
      <c r="B29" s="680" t="s">
        <v>305</v>
      </c>
      <c r="C29" s="681"/>
      <c r="D29" s="681"/>
      <c r="E29" s="681"/>
      <c r="F29" s="681"/>
      <c r="G29" s="681"/>
      <c r="H29" s="681"/>
      <c r="I29" s="681"/>
      <c r="J29" s="681"/>
      <c r="K29" s="681"/>
      <c r="L29" s="681"/>
      <c r="M29" s="681"/>
      <c r="N29" s="681"/>
      <c r="O29" s="681"/>
      <c r="P29" s="681"/>
      <c r="Q29" s="682"/>
      <c r="R29" s="683">
        <v>156823</v>
      </c>
      <c r="S29" s="684"/>
      <c r="T29" s="684"/>
      <c r="U29" s="684"/>
      <c r="V29" s="684"/>
      <c r="W29" s="684"/>
      <c r="X29" s="684"/>
      <c r="Y29" s="685"/>
      <c r="Z29" s="686">
        <v>0.4</v>
      </c>
      <c r="AA29" s="686"/>
      <c r="AB29" s="686"/>
      <c r="AC29" s="686"/>
      <c r="AD29" s="687">
        <v>16506</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306</v>
      </c>
      <c r="CE29" s="728"/>
      <c r="CF29" s="698" t="s">
        <v>307</v>
      </c>
      <c r="CG29" s="699"/>
      <c r="CH29" s="699"/>
      <c r="CI29" s="699"/>
      <c r="CJ29" s="699"/>
      <c r="CK29" s="699"/>
      <c r="CL29" s="699"/>
      <c r="CM29" s="699"/>
      <c r="CN29" s="699"/>
      <c r="CO29" s="699"/>
      <c r="CP29" s="699"/>
      <c r="CQ29" s="700"/>
      <c r="CR29" s="683">
        <v>2825513</v>
      </c>
      <c r="CS29" s="719"/>
      <c r="CT29" s="719"/>
      <c r="CU29" s="719"/>
      <c r="CV29" s="719"/>
      <c r="CW29" s="719"/>
      <c r="CX29" s="719"/>
      <c r="CY29" s="720"/>
      <c r="CZ29" s="688">
        <v>8.4</v>
      </c>
      <c r="DA29" s="717"/>
      <c r="DB29" s="717"/>
      <c r="DC29" s="721"/>
      <c r="DD29" s="692">
        <v>2825513</v>
      </c>
      <c r="DE29" s="719"/>
      <c r="DF29" s="719"/>
      <c r="DG29" s="719"/>
      <c r="DH29" s="719"/>
      <c r="DI29" s="719"/>
      <c r="DJ29" s="719"/>
      <c r="DK29" s="720"/>
      <c r="DL29" s="692">
        <v>2825513</v>
      </c>
      <c r="DM29" s="719"/>
      <c r="DN29" s="719"/>
      <c r="DO29" s="719"/>
      <c r="DP29" s="719"/>
      <c r="DQ29" s="719"/>
      <c r="DR29" s="719"/>
      <c r="DS29" s="719"/>
      <c r="DT29" s="719"/>
      <c r="DU29" s="719"/>
      <c r="DV29" s="720"/>
      <c r="DW29" s="688">
        <v>15.6</v>
      </c>
      <c r="DX29" s="717"/>
      <c r="DY29" s="717"/>
      <c r="DZ29" s="717"/>
      <c r="EA29" s="717"/>
      <c r="EB29" s="717"/>
      <c r="EC29" s="718"/>
    </row>
    <row r="30" spans="2:133" ht="11.25" customHeight="1" x14ac:dyDescent="0.15">
      <c r="B30" s="680" t="s">
        <v>308</v>
      </c>
      <c r="C30" s="681"/>
      <c r="D30" s="681"/>
      <c r="E30" s="681"/>
      <c r="F30" s="681"/>
      <c r="G30" s="681"/>
      <c r="H30" s="681"/>
      <c r="I30" s="681"/>
      <c r="J30" s="681"/>
      <c r="K30" s="681"/>
      <c r="L30" s="681"/>
      <c r="M30" s="681"/>
      <c r="N30" s="681"/>
      <c r="O30" s="681"/>
      <c r="P30" s="681"/>
      <c r="Q30" s="682"/>
      <c r="R30" s="683">
        <v>45273</v>
      </c>
      <c r="S30" s="684"/>
      <c r="T30" s="684"/>
      <c r="U30" s="684"/>
      <c r="V30" s="684"/>
      <c r="W30" s="684"/>
      <c r="X30" s="684"/>
      <c r="Y30" s="685"/>
      <c r="Z30" s="686">
        <v>0.1</v>
      </c>
      <c r="AA30" s="686"/>
      <c r="AB30" s="686"/>
      <c r="AC30" s="686"/>
      <c r="AD30" s="687">
        <v>13370</v>
      </c>
      <c r="AE30" s="687"/>
      <c r="AF30" s="687"/>
      <c r="AG30" s="687"/>
      <c r="AH30" s="687"/>
      <c r="AI30" s="687"/>
      <c r="AJ30" s="687"/>
      <c r="AK30" s="687"/>
      <c r="AL30" s="688">
        <v>0.1</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9"/>
      <c r="CE30" s="730"/>
      <c r="CF30" s="698" t="s">
        <v>311</v>
      </c>
      <c r="CG30" s="699"/>
      <c r="CH30" s="699"/>
      <c r="CI30" s="699"/>
      <c r="CJ30" s="699"/>
      <c r="CK30" s="699"/>
      <c r="CL30" s="699"/>
      <c r="CM30" s="699"/>
      <c r="CN30" s="699"/>
      <c r="CO30" s="699"/>
      <c r="CP30" s="699"/>
      <c r="CQ30" s="700"/>
      <c r="CR30" s="683">
        <v>2630333</v>
      </c>
      <c r="CS30" s="684"/>
      <c r="CT30" s="684"/>
      <c r="CU30" s="684"/>
      <c r="CV30" s="684"/>
      <c r="CW30" s="684"/>
      <c r="CX30" s="684"/>
      <c r="CY30" s="685"/>
      <c r="CZ30" s="688">
        <v>7.8</v>
      </c>
      <c r="DA30" s="717"/>
      <c r="DB30" s="717"/>
      <c r="DC30" s="721"/>
      <c r="DD30" s="692">
        <v>2630333</v>
      </c>
      <c r="DE30" s="684"/>
      <c r="DF30" s="684"/>
      <c r="DG30" s="684"/>
      <c r="DH30" s="684"/>
      <c r="DI30" s="684"/>
      <c r="DJ30" s="684"/>
      <c r="DK30" s="685"/>
      <c r="DL30" s="692">
        <v>2630333</v>
      </c>
      <c r="DM30" s="684"/>
      <c r="DN30" s="684"/>
      <c r="DO30" s="684"/>
      <c r="DP30" s="684"/>
      <c r="DQ30" s="684"/>
      <c r="DR30" s="684"/>
      <c r="DS30" s="684"/>
      <c r="DT30" s="684"/>
      <c r="DU30" s="684"/>
      <c r="DV30" s="685"/>
      <c r="DW30" s="688">
        <v>14.5</v>
      </c>
      <c r="DX30" s="717"/>
      <c r="DY30" s="717"/>
      <c r="DZ30" s="717"/>
      <c r="EA30" s="717"/>
      <c r="EB30" s="717"/>
      <c r="EC30" s="718"/>
    </row>
    <row r="31" spans="2:133" ht="11.25" customHeight="1" x14ac:dyDescent="0.15">
      <c r="B31" s="680" t="s">
        <v>312</v>
      </c>
      <c r="C31" s="681"/>
      <c r="D31" s="681"/>
      <c r="E31" s="681"/>
      <c r="F31" s="681"/>
      <c r="G31" s="681"/>
      <c r="H31" s="681"/>
      <c r="I31" s="681"/>
      <c r="J31" s="681"/>
      <c r="K31" s="681"/>
      <c r="L31" s="681"/>
      <c r="M31" s="681"/>
      <c r="N31" s="681"/>
      <c r="O31" s="681"/>
      <c r="P31" s="681"/>
      <c r="Q31" s="682"/>
      <c r="R31" s="683">
        <v>5560311</v>
      </c>
      <c r="S31" s="684"/>
      <c r="T31" s="684"/>
      <c r="U31" s="684"/>
      <c r="V31" s="684"/>
      <c r="W31" s="684"/>
      <c r="X31" s="684"/>
      <c r="Y31" s="685"/>
      <c r="Z31" s="686">
        <v>15.8</v>
      </c>
      <c r="AA31" s="686"/>
      <c r="AB31" s="686"/>
      <c r="AC31" s="686"/>
      <c r="AD31" s="687" t="s">
        <v>128</v>
      </c>
      <c r="AE31" s="687"/>
      <c r="AF31" s="687"/>
      <c r="AG31" s="687"/>
      <c r="AH31" s="687"/>
      <c r="AI31" s="687"/>
      <c r="AJ31" s="687"/>
      <c r="AK31" s="687"/>
      <c r="AL31" s="688" t="s">
        <v>128</v>
      </c>
      <c r="AM31" s="689"/>
      <c r="AN31" s="689"/>
      <c r="AO31" s="690"/>
      <c r="AP31" s="740" t="s">
        <v>313</v>
      </c>
      <c r="AQ31" s="741"/>
      <c r="AR31" s="741"/>
      <c r="AS31" s="741"/>
      <c r="AT31" s="746" t="s">
        <v>314</v>
      </c>
      <c r="AU31" s="231"/>
      <c r="AV31" s="231"/>
      <c r="AW31" s="231"/>
      <c r="AX31" s="669" t="s">
        <v>189</v>
      </c>
      <c r="AY31" s="670"/>
      <c r="AZ31" s="670"/>
      <c r="BA31" s="670"/>
      <c r="BB31" s="670"/>
      <c r="BC31" s="670"/>
      <c r="BD31" s="670"/>
      <c r="BE31" s="670"/>
      <c r="BF31" s="671"/>
      <c r="BG31" s="751">
        <v>99.2</v>
      </c>
      <c r="BH31" s="738"/>
      <c r="BI31" s="738"/>
      <c r="BJ31" s="738"/>
      <c r="BK31" s="738"/>
      <c r="BL31" s="738"/>
      <c r="BM31" s="678">
        <v>95.9</v>
      </c>
      <c r="BN31" s="738"/>
      <c r="BO31" s="738"/>
      <c r="BP31" s="738"/>
      <c r="BQ31" s="739"/>
      <c r="BR31" s="751">
        <v>99.4</v>
      </c>
      <c r="BS31" s="738"/>
      <c r="BT31" s="738"/>
      <c r="BU31" s="738"/>
      <c r="BV31" s="738"/>
      <c r="BW31" s="738"/>
      <c r="BX31" s="678">
        <v>95.2</v>
      </c>
      <c r="BY31" s="738"/>
      <c r="BZ31" s="738"/>
      <c r="CA31" s="738"/>
      <c r="CB31" s="739"/>
      <c r="CD31" s="729"/>
      <c r="CE31" s="730"/>
      <c r="CF31" s="698" t="s">
        <v>315</v>
      </c>
      <c r="CG31" s="699"/>
      <c r="CH31" s="699"/>
      <c r="CI31" s="699"/>
      <c r="CJ31" s="699"/>
      <c r="CK31" s="699"/>
      <c r="CL31" s="699"/>
      <c r="CM31" s="699"/>
      <c r="CN31" s="699"/>
      <c r="CO31" s="699"/>
      <c r="CP31" s="699"/>
      <c r="CQ31" s="700"/>
      <c r="CR31" s="683">
        <v>195180</v>
      </c>
      <c r="CS31" s="719"/>
      <c r="CT31" s="719"/>
      <c r="CU31" s="719"/>
      <c r="CV31" s="719"/>
      <c r="CW31" s="719"/>
      <c r="CX31" s="719"/>
      <c r="CY31" s="720"/>
      <c r="CZ31" s="688">
        <v>0.6</v>
      </c>
      <c r="DA31" s="717"/>
      <c r="DB31" s="717"/>
      <c r="DC31" s="721"/>
      <c r="DD31" s="692">
        <v>195180</v>
      </c>
      <c r="DE31" s="719"/>
      <c r="DF31" s="719"/>
      <c r="DG31" s="719"/>
      <c r="DH31" s="719"/>
      <c r="DI31" s="719"/>
      <c r="DJ31" s="719"/>
      <c r="DK31" s="720"/>
      <c r="DL31" s="692">
        <v>195180</v>
      </c>
      <c r="DM31" s="719"/>
      <c r="DN31" s="719"/>
      <c r="DO31" s="719"/>
      <c r="DP31" s="719"/>
      <c r="DQ31" s="719"/>
      <c r="DR31" s="719"/>
      <c r="DS31" s="719"/>
      <c r="DT31" s="719"/>
      <c r="DU31" s="719"/>
      <c r="DV31" s="720"/>
      <c r="DW31" s="688">
        <v>1.1000000000000001</v>
      </c>
      <c r="DX31" s="717"/>
      <c r="DY31" s="717"/>
      <c r="DZ31" s="717"/>
      <c r="EA31" s="717"/>
      <c r="EB31" s="717"/>
      <c r="EC31" s="718"/>
    </row>
    <row r="32" spans="2:133" ht="11.25" customHeight="1" x14ac:dyDescent="0.15">
      <c r="B32" s="733" t="s">
        <v>316</v>
      </c>
      <c r="C32" s="734"/>
      <c r="D32" s="734"/>
      <c r="E32" s="734"/>
      <c r="F32" s="734"/>
      <c r="G32" s="734"/>
      <c r="H32" s="734"/>
      <c r="I32" s="734"/>
      <c r="J32" s="734"/>
      <c r="K32" s="734"/>
      <c r="L32" s="734"/>
      <c r="M32" s="734"/>
      <c r="N32" s="734"/>
      <c r="O32" s="734"/>
      <c r="P32" s="734"/>
      <c r="Q32" s="735"/>
      <c r="R32" s="683" t="s">
        <v>241</v>
      </c>
      <c r="S32" s="684"/>
      <c r="T32" s="684"/>
      <c r="U32" s="684"/>
      <c r="V32" s="684"/>
      <c r="W32" s="684"/>
      <c r="X32" s="684"/>
      <c r="Y32" s="685"/>
      <c r="Z32" s="686" t="s">
        <v>128</v>
      </c>
      <c r="AA32" s="686"/>
      <c r="AB32" s="686"/>
      <c r="AC32" s="686"/>
      <c r="AD32" s="687" t="s">
        <v>241</v>
      </c>
      <c r="AE32" s="687"/>
      <c r="AF32" s="687"/>
      <c r="AG32" s="687"/>
      <c r="AH32" s="687"/>
      <c r="AI32" s="687"/>
      <c r="AJ32" s="687"/>
      <c r="AK32" s="687"/>
      <c r="AL32" s="688" t="s">
        <v>128</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99.5</v>
      </c>
      <c r="BH32" s="719"/>
      <c r="BI32" s="719"/>
      <c r="BJ32" s="719"/>
      <c r="BK32" s="719"/>
      <c r="BL32" s="719"/>
      <c r="BM32" s="689">
        <v>97.1</v>
      </c>
      <c r="BN32" s="749"/>
      <c r="BO32" s="749"/>
      <c r="BP32" s="749"/>
      <c r="BQ32" s="750"/>
      <c r="BR32" s="752">
        <v>99.4</v>
      </c>
      <c r="BS32" s="719"/>
      <c r="BT32" s="719"/>
      <c r="BU32" s="719"/>
      <c r="BV32" s="719"/>
      <c r="BW32" s="719"/>
      <c r="BX32" s="689">
        <v>96.4</v>
      </c>
      <c r="BY32" s="749"/>
      <c r="BZ32" s="749"/>
      <c r="CA32" s="749"/>
      <c r="CB32" s="750"/>
      <c r="CD32" s="731"/>
      <c r="CE32" s="732"/>
      <c r="CF32" s="698" t="s">
        <v>319</v>
      </c>
      <c r="CG32" s="699"/>
      <c r="CH32" s="699"/>
      <c r="CI32" s="699"/>
      <c r="CJ32" s="699"/>
      <c r="CK32" s="699"/>
      <c r="CL32" s="699"/>
      <c r="CM32" s="699"/>
      <c r="CN32" s="699"/>
      <c r="CO32" s="699"/>
      <c r="CP32" s="699"/>
      <c r="CQ32" s="700"/>
      <c r="CR32" s="683">
        <v>354</v>
      </c>
      <c r="CS32" s="684"/>
      <c r="CT32" s="684"/>
      <c r="CU32" s="684"/>
      <c r="CV32" s="684"/>
      <c r="CW32" s="684"/>
      <c r="CX32" s="684"/>
      <c r="CY32" s="685"/>
      <c r="CZ32" s="688">
        <v>0</v>
      </c>
      <c r="DA32" s="717"/>
      <c r="DB32" s="717"/>
      <c r="DC32" s="721"/>
      <c r="DD32" s="692">
        <v>354</v>
      </c>
      <c r="DE32" s="684"/>
      <c r="DF32" s="684"/>
      <c r="DG32" s="684"/>
      <c r="DH32" s="684"/>
      <c r="DI32" s="684"/>
      <c r="DJ32" s="684"/>
      <c r="DK32" s="685"/>
      <c r="DL32" s="692">
        <v>354</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320</v>
      </c>
      <c r="C33" s="681"/>
      <c r="D33" s="681"/>
      <c r="E33" s="681"/>
      <c r="F33" s="681"/>
      <c r="G33" s="681"/>
      <c r="H33" s="681"/>
      <c r="I33" s="681"/>
      <c r="J33" s="681"/>
      <c r="K33" s="681"/>
      <c r="L33" s="681"/>
      <c r="M33" s="681"/>
      <c r="N33" s="681"/>
      <c r="O33" s="681"/>
      <c r="P33" s="681"/>
      <c r="Q33" s="682"/>
      <c r="R33" s="683">
        <v>3184506</v>
      </c>
      <c r="S33" s="684"/>
      <c r="T33" s="684"/>
      <c r="U33" s="684"/>
      <c r="V33" s="684"/>
      <c r="W33" s="684"/>
      <c r="X33" s="684"/>
      <c r="Y33" s="685"/>
      <c r="Z33" s="686">
        <v>9</v>
      </c>
      <c r="AA33" s="686"/>
      <c r="AB33" s="686"/>
      <c r="AC33" s="686"/>
      <c r="AD33" s="687" t="s">
        <v>146</v>
      </c>
      <c r="AE33" s="687"/>
      <c r="AF33" s="687"/>
      <c r="AG33" s="687"/>
      <c r="AH33" s="687"/>
      <c r="AI33" s="687"/>
      <c r="AJ33" s="687"/>
      <c r="AK33" s="687"/>
      <c r="AL33" s="688" t="s">
        <v>128</v>
      </c>
      <c r="AM33" s="689"/>
      <c r="AN33" s="689"/>
      <c r="AO33" s="690"/>
      <c r="AP33" s="744"/>
      <c r="AQ33" s="745"/>
      <c r="AR33" s="745"/>
      <c r="AS33" s="745"/>
      <c r="AT33" s="748"/>
      <c r="AU33" s="232"/>
      <c r="AV33" s="232"/>
      <c r="AW33" s="232"/>
      <c r="AX33" s="724" t="s">
        <v>321</v>
      </c>
      <c r="AY33" s="725"/>
      <c r="AZ33" s="725"/>
      <c r="BA33" s="725"/>
      <c r="BB33" s="725"/>
      <c r="BC33" s="725"/>
      <c r="BD33" s="725"/>
      <c r="BE33" s="725"/>
      <c r="BF33" s="726"/>
      <c r="BG33" s="753">
        <v>98.7</v>
      </c>
      <c r="BH33" s="754"/>
      <c r="BI33" s="754"/>
      <c r="BJ33" s="754"/>
      <c r="BK33" s="754"/>
      <c r="BL33" s="754"/>
      <c r="BM33" s="755">
        <v>93.9</v>
      </c>
      <c r="BN33" s="754"/>
      <c r="BO33" s="754"/>
      <c r="BP33" s="754"/>
      <c r="BQ33" s="756"/>
      <c r="BR33" s="753">
        <v>99.2</v>
      </c>
      <c r="BS33" s="754"/>
      <c r="BT33" s="754"/>
      <c r="BU33" s="754"/>
      <c r="BV33" s="754"/>
      <c r="BW33" s="754"/>
      <c r="BX33" s="755">
        <v>93.3</v>
      </c>
      <c r="BY33" s="754"/>
      <c r="BZ33" s="754"/>
      <c r="CA33" s="754"/>
      <c r="CB33" s="756"/>
      <c r="CD33" s="698" t="s">
        <v>322</v>
      </c>
      <c r="CE33" s="699"/>
      <c r="CF33" s="699"/>
      <c r="CG33" s="699"/>
      <c r="CH33" s="699"/>
      <c r="CI33" s="699"/>
      <c r="CJ33" s="699"/>
      <c r="CK33" s="699"/>
      <c r="CL33" s="699"/>
      <c r="CM33" s="699"/>
      <c r="CN33" s="699"/>
      <c r="CO33" s="699"/>
      <c r="CP33" s="699"/>
      <c r="CQ33" s="700"/>
      <c r="CR33" s="683">
        <v>13425721</v>
      </c>
      <c r="CS33" s="719"/>
      <c r="CT33" s="719"/>
      <c r="CU33" s="719"/>
      <c r="CV33" s="719"/>
      <c r="CW33" s="719"/>
      <c r="CX33" s="719"/>
      <c r="CY33" s="720"/>
      <c r="CZ33" s="688">
        <v>39.799999999999997</v>
      </c>
      <c r="DA33" s="717"/>
      <c r="DB33" s="717"/>
      <c r="DC33" s="721"/>
      <c r="DD33" s="692">
        <v>11368184</v>
      </c>
      <c r="DE33" s="719"/>
      <c r="DF33" s="719"/>
      <c r="DG33" s="719"/>
      <c r="DH33" s="719"/>
      <c r="DI33" s="719"/>
      <c r="DJ33" s="719"/>
      <c r="DK33" s="720"/>
      <c r="DL33" s="692">
        <v>8466303</v>
      </c>
      <c r="DM33" s="719"/>
      <c r="DN33" s="719"/>
      <c r="DO33" s="719"/>
      <c r="DP33" s="719"/>
      <c r="DQ33" s="719"/>
      <c r="DR33" s="719"/>
      <c r="DS33" s="719"/>
      <c r="DT33" s="719"/>
      <c r="DU33" s="719"/>
      <c r="DV33" s="720"/>
      <c r="DW33" s="688">
        <v>46.7</v>
      </c>
      <c r="DX33" s="717"/>
      <c r="DY33" s="717"/>
      <c r="DZ33" s="717"/>
      <c r="EA33" s="717"/>
      <c r="EB33" s="717"/>
      <c r="EC33" s="718"/>
    </row>
    <row r="34" spans="2:133" ht="11.25" customHeight="1" x14ac:dyDescent="0.15">
      <c r="B34" s="680" t="s">
        <v>323</v>
      </c>
      <c r="C34" s="681"/>
      <c r="D34" s="681"/>
      <c r="E34" s="681"/>
      <c r="F34" s="681"/>
      <c r="G34" s="681"/>
      <c r="H34" s="681"/>
      <c r="I34" s="681"/>
      <c r="J34" s="681"/>
      <c r="K34" s="681"/>
      <c r="L34" s="681"/>
      <c r="M34" s="681"/>
      <c r="N34" s="681"/>
      <c r="O34" s="681"/>
      <c r="P34" s="681"/>
      <c r="Q34" s="682"/>
      <c r="R34" s="683">
        <v>47986</v>
      </c>
      <c r="S34" s="684"/>
      <c r="T34" s="684"/>
      <c r="U34" s="684"/>
      <c r="V34" s="684"/>
      <c r="W34" s="684"/>
      <c r="X34" s="684"/>
      <c r="Y34" s="685"/>
      <c r="Z34" s="686">
        <v>0.1</v>
      </c>
      <c r="AA34" s="686"/>
      <c r="AB34" s="686"/>
      <c r="AC34" s="686"/>
      <c r="AD34" s="687" t="s">
        <v>241</v>
      </c>
      <c r="AE34" s="687"/>
      <c r="AF34" s="687"/>
      <c r="AG34" s="687"/>
      <c r="AH34" s="687"/>
      <c r="AI34" s="687"/>
      <c r="AJ34" s="687"/>
      <c r="AK34" s="687"/>
      <c r="AL34" s="688" t="s">
        <v>128</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3438550</v>
      </c>
      <c r="CS34" s="684"/>
      <c r="CT34" s="684"/>
      <c r="CU34" s="684"/>
      <c r="CV34" s="684"/>
      <c r="CW34" s="684"/>
      <c r="CX34" s="684"/>
      <c r="CY34" s="685"/>
      <c r="CZ34" s="688">
        <v>10.199999999999999</v>
      </c>
      <c r="DA34" s="717"/>
      <c r="DB34" s="717"/>
      <c r="DC34" s="721"/>
      <c r="DD34" s="692">
        <v>2466999</v>
      </c>
      <c r="DE34" s="684"/>
      <c r="DF34" s="684"/>
      <c r="DG34" s="684"/>
      <c r="DH34" s="684"/>
      <c r="DI34" s="684"/>
      <c r="DJ34" s="684"/>
      <c r="DK34" s="685"/>
      <c r="DL34" s="692">
        <v>1655437</v>
      </c>
      <c r="DM34" s="684"/>
      <c r="DN34" s="684"/>
      <c r="DO34" s="684"/>
      <c r="DP34" s="684"/>
      <c r="DQ34" s="684"/>
      <c r="DR34" s="684"/>
      <c r="DS34" s="684"/>
      <c r="DT34" s="684"/>
      <c r="DU34" s="684"/>
      <c r="DV34" s="685"/>
      <c r="DW34" s="688">
        <v>9.1</v>
      </c>
      <c r="DX34" s="717"/>
      <c r="DY34" s="717"/>
      <c r="DZ34" s="717"/>
      <c r="EA34" s="717"/>
      <c r="EB34" s="717"/>
      <c r="EC34" s="718"/>
    </row>
    <row r="35" spans="2:133" ht="11.25" customHeight="1" x14ac:dyDescent="0.15">
      <c r="B35" s="680" t="s">
        <v>325</v>
      </c>
      <c r="C35" s="681"/>
      <c r="D35" s="681"/>
      <c r="E35" s="681"/>
      <c r="F35" s="681"/>
      <c r="G35" s="681"/>
      <c r="H35" s="681"/>
      <c r="I35" s="681"/>
      <c r="J35" s="681"/>
      <c r="K35" s="681"/>
      <c r="L35" s="681"/>
      <c r="M35" s="681"/>
      <c r="N35" s="681"/>
      <c r="O35" s="681"/>
      <c r="P35" s="681"/>
      <c r="Q35" s="682"/>
      <c r="R35" s="683">
        <v>74525</v>
      </c>
      <c r="S35" s="684"/>
      <c r="T35" s="684"/>
      <c r="U35" s="684"/>
      <c r="V35" s="684"/>
      <c r="W35" s="684"/>
      <c r="X35" s="684"/>
      <c r="Y35" s="685"/>
      <c r="Z35" s="686">
        <v>0.2</v>
      </c>
      <c r="AA35" s="686"/>
      <c r="AB35" s="686"/>
      <c r="AC35" s="686"/>
      <c r="AD35" s="687" t="s">
        <v>241</v>
      </c>
      <c r="AE35" s="687"/>
      <c r="AF35" s="687"/>
      <c r="AG35" s="687"/>
      <c r="AH35" s="687"/>
      <c r="AI35" s="687"/>
      <c r="AJ35" s="687"/>
      <c r="AK35" s="687"/>
      <c r="AL35" s="688" t="s">
        <v>146</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900370</v>
      </c>
      <c r="CS35" s="719"/>
      <c r="CT35" s="719"/>
      <c r="CU35" s="719"/>
      <c r="CV35" s="719"/>
      <c r="CW35" s="719"/>
      <c r="CX35" s="719"/>
      <c r="CY35" s="720"/>
      <c r="CZ35" s="688">
        <v>2.7</v>
      </c>
      <c r="DA35" s="717"/>
      <c r="DB35" s="717"/>
      <c r="DC35" s="721"/>
      <c r="DD35" s="692">
        <v>852094</v>
      </c>
      <c r="DE35" s="719"/>
      <c r="DF35" s="719"/>
      <c r="DG35" s="719"/>
      <c r="DH35" s="719"/>
      <c r="DI35" s="719"/>
      <c r="DJ35" s="719"/>
      <c r="DK35" s="720"/>
      <c r="DL35" s="692">
        <v>761859</v>
      </c>
      <c r="DM35" s="719"/>
      <c r="DN35" s="719"/>
      <c r="DO35" s="719"/>
      <c r="DP35" s="719"/>
      <c r="DQ35" s="719"/>
      <c r="DR35" s="719"/>
      <c r="DS35" s="719"/>
      <c r="DT35" s="719"/>
      <c r="DU35" s="719"/>
      <c r="DV35" s="720"/>
      <c r="DW35" s="688">
        <v>4.2</v>
      </c>
      <c r="DX35" s="717"/>
      <c r="DY35" s="717"/>
      <c r="DZ35" s="717"/>
      <c r="EA35" s="717"/>
      <c r="EB35" s="717"/>
      <c r="EC35" s="718"/>
    </row>
    <row r="36" spans="2:133" ht="11.25" customHeight="1" x14ac:dyDescent="0.15">
      <c r="B36" s="680" t="s">
        <v>329</v>
      </c>
      <c r="C36" s="681"/>
      <c r="D36" s="681"/>
      <c r="E36" s="681"/>
      <c r="F36" s="681"/>
      <c r="G36" s="681"/>
      <c r="H36" s="681"/>
      <c r="I36" s="681"/>
      <c r="J36" s="681"/>
      <c r="K36" s="681"/>
      <c r="L36" s="681"/>
      <c r="M36" s="681"/>
      <c r="N36" s="681"/>
      <c r="O36" s="681"/>
      <c r="P36" s="681"/>
      <c r="Q36" s="682"/>
      <c r="R36" s="683">
        <v>1557769</v>
      </c>
      <c r="S36" s="684"/>
      <c r="T36" s="684"/>
      <c r="U36" s="684"/>
      <c r="V36" s="684"/>
      <c r="W36" s="684"/>
      <c r="X36" s="684"/>
      <c r="Y36" s="685"/>
      <c r="Z36" s="686">
        <v>4.4000000000000004</v>
      </c>
      <c r="AA36" s="686"/>
      <c r="AB36" s="686"/>
      <c r="AC36" s="686"/>
      <c r="AD36" s="687" t="s">
        <v>241</v>
      </c>
      <c r="AE36" s="687"/>
      <c r="AF36" s="687"/>
      <c r="AG36" s="687"/>
      <c r="AH36" s="687"/>
      <c r="AI36" s="687"/>
      <c r="AJ36" s="687"/>
      <c r="AK36" s="687"/>
      <c r="AL36" s="688" t="s">
        <v>128</v>
      </c>
      <c r="AM36" s="689"/>
      <c r="AN36" s="689"/>
      <c r="AO36" s="690"/>
      <c r="AP36" s="235"/>
      <c r="AQ36" s="757" t="s">
        <v>330</v>
      </c>
      <c r="AR36" s="758"/>
      <c r="AS36" s="758"/>
      <c r="AT36" s="758"/>
      <c r="AU36" s="758"/>
      <c r="AV36" s="758"/>
      <c r="AW36" s="758"/>
      <c r="AX36" s="758"/>
      <c r="AY36" s="759"/>
      <c r="AZ36" s="672">
        <v>4934440</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251542</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5445497</v>
      </c>
      <c r="CS36" s="684"/>
      <c r="CT36" s="684"/>
      <c r="CU36" s="684"/>
      <c r="CV36" s="684"/>
      <c r="CW36" s="684"/>
      <c r="CX36" s="684"/>
      <c r="CY36" s="685"/>
      <c r="CZ36" s="688">
        <v>16.100000000000001</v>
      </c>
      <c r="DA36" s="717"/>
      <c r="DB36" s="717"/>
      <c r="DC36" s="721"/>
      <c r="DD36" s="692">
        <v>5028612</v>
      </c>
      <c r="DE36" s="684"/>
      <c r="DF36" s="684"/>
      <c r="DG36" s="684"/>
      <c r="DH36" s="684"/>
      <c r="DI36" s="684"/>
      <c r="DJ36" s="684"/>
      <c r="DK36" s="685"/>
      <c r="DL36" s="692">
        <v>4184210</v>
      </c>
      <c r="DM36" s="684"/>
      <c r="DN36" s="684"/>
      <c r="DO36" s="684"/>
      <c r="DP36" s="684"/>
      <c r="DQ36" s="684"/>
      <c r="DR36" s="684"/>
      <c r="DS36" s="684"/>
      <c r="DT36" s="684"/>
      <c r="DU36" s="684"/>
      <c r="DV36" s="685"/>
      <c r="DW36" s="688">
        <v>23.1</v>
      </c>
      <c r="DX36" s="717"/>
      <c r="DY36" s="717"/>
      <c r="DZ36" s="717"/>
      <c r="EA36" s="717"/>
      <c r="EB36" s="717"/>
      <c r="EC36" s="718"/>
    </row>
    <row r="37" spans="2:133" ht="11.25" customHeight="1" x14ac:dyDescent="0.15">
      <c r="B37" s="680" t="s">
        <v>333</v>
      </c>
      <c r="C37" s="681"/>
      <c r="D37" s="681"/>
      <c r="E37" s="681"/>
      <c r="F37" s="681"/>
      <c r="G37" s="681"/>
      <c r="H37" s="681"/>
      <c r="I37" s="681"/>
      <c r="J37" s="681"/>
      <c r="K37" s="681"/>
      <c r="L37" s="681"/>
      <c r="M37" s="681"/>
      <c r="N37" s="681"/>
      <c r="O37" s="681"/>
      <c r="P37" s="681"/>
      <c r="Q37" s="682"/>
      <c r="R37" s="683">
        <v>345662</v>
      </c>
      <c r="S37" s="684"/>
      <c r="T37" s="684"/>
      <c r="U37" s="684"/>
      <c r="V37" s="684"/>
      <c r="W37" s="684"/>
      <c r="X37" s="684"/>
      <c r="Y37" s="685"/>
      <c r="Z37" s="686">
        <v>1</v>
      </c>
      <c r="AA37" s="686"/>
      <c r="AB37" s="686"/>
      <c r="AC37" s="686"/>
      <c r="AD37" s="687" t="s">
        <v>146</v>
      </c>
      <c r="AE37" s="687"/>
      <c r="AF37" s="687"/>
      <c r="AG37" s="687"/>
      <c r="AH37" s="687"/>
      <c r="AI37" s="687"/>
      <c r="AJ37" s="687"/>
      <c r="AK37" s="687"/>
      <c r="AL37" s="688" t="s">
        <v>128</v>
      </c>
      <c r="AM37" s="689"/>
      <c r="AN37" s="689"/>
      <c r="AO37" s="690"/>
      <c r="AQ37" s="761" t="s">
        <v>334</v>
      </c>
      <c r="AR37" s="762"/>
      <c r="AS37" s="762"/>
      <c r="AT37" s="762"/>
      <c r="AU37" s="762"/>
      <c r="AV37" s="762"/>
      <c r="AW37" s="762"/>
      <c r="AX37" s="762"/>
      <c r="AY37" s="763"/>
      <c r="AZ37" s="683">
        <v>1290561</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177923</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2416530</v>
      </c>
      <c r="CS37" s="719"/>
      <c r="CT37" s="719"/>
      <c r="CU37" s="719"/>
      <c r="CV37" s="719"/>
      <c r="CW37" s="719"/>
      <c r="CX37" s="719"/>
      <c r="CY37" s="720"/>
      <c r="CZ37" s="688">
        <v>7.2</v>
      </c>
      <c r="DA37" s="717"/>
      <c r="DB37" s="717"/>
      <c r="DC37" s="721"/>
      <c r="DD37" s="692">
        <v>2356826</v>
      </c>
      <c r="DE37" s="719"/>
      <c r="DF37" s="719"/>
      <c r="DG37" s="719"/>
      <c r="DH37" s="719"/>
      <c r="DI37" s="719"/>
      <c r="DJ37" s="719"/>
      <c r="DK37" s="720"/>
      <c r="DL37" s="692">
        <v>2244459</v>
      </c>
      <c r="DM37" s="719"/>
      <c r="DN37" s="719"/>
      <c r="DO37" s="719"/>
      <c r="DP37" s="719"/>
      <c r="DQ37" s="719"/>
      <c r="DR37" s="719"/>
      <c r="DS37" s="719"/>
      <c r="DT37" s="719"/>
      <c r="DU37" s="719"/>
      <c r="DV37" s="720"/>
      <c r="DW37" s="688">
        <v>12.4</v>
      </c>
      <c r="DX37" s="717"/>
      <c r="DY37" s="717"/>
      <c r="DZ37" s="717"/>
      <c r="EA37" s="717"/>
      <c r="EB37" s="717"/>
      <c r="EC37" s="718"/>
    </row>
    <row r="38" spans="2:133" ht="11.25" customHeight="1" x14ac:dyDescent="0.15">
      <c r="B38" s="680" t="s">
        <v>337</v>
      </c>
      <c r="C38" s="681"/>
      <c r="D38" s="681"/>
      <c r="E38" s="681"/>
      <c r="F38" s="681"/>
      <c r="G38" s="681"/>
      <c r="H38" s="681"/>
      <c r="I38" s="681"/>
      <c r="J38" s="681"/>
      <c r="K38" s="681"/>
      <c r="L38" s="681"/>
      <c r="M38" s="681"/>
      <c r="N38" s="681"/>
      <c r="O38" s="681"/>
      <c r="P38" s="681"/>
      <c r="Q38" s="682"/>
      <c r="R38" s="683">
        <v>299790</v>
      </c>
      <c r="S38" s="684"/>
      <c r="T38" s="684"/>
      <c r="U38" s="684"/>
      <c r="V38" s="684"/>
      <c r="W38" s="684"/>
      <c r="X38" s="684"/>
      <c r="Y38" s="685"/>
      <c r="Z38" s="686">
        <v>0.8</v>
      </c>
      <c r="AA38" s="686"/>
      <c r="AB38" s="686"/>
      <c r="AC38" s="686"/>
      <c r="AD38" s="687">
        <v>2747</v>
      </c>
      <c r="AE38" s="687"/>
      <c r="AF38" s="687"/>
      <c r="AG38" s="687"/>
      <c r="AH38" s="687"/>
      <c r="AI38" s="687"/>
      <c r="AJ38" s="687"/>
      <c r="AK38" s="687"/>
      <c r="AL38" s="688">
        <v>0</v>
      </c>
      <c r="AM38" s="689"/>
      <c r="AN38" s="689"/>
      <c r="AO38" s="690"/>
      <c r="AQ38" s="761" t="s">
        <v>338</v>
      </c>
      <c r="AR38" s="762"/>
      <c r="AS38" s="762"/>
      <c r="AT38" s="762"/>
      <c r="AU38" s="762"/>
      <c r="AV38" s="762"/>
      <c r="AW38" s="762"/>
      <c r="AX38" s="762"/>
      <c r="AY38" s="763"/>
      <c r="AZ38" s="683">
        <v>1036859</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8943</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2423716</v>
      </c>
      <c r="CS38" s="684"/>
      <c r="CT38" s="684"/>
      <c r="CU38" s="684"/>
      <c r="CV38" s="684"/>
      <c r="CW38" s="684"/>
      <c r="CX38" s="684"/>
      <c r="CY38" s="685"/>
      <c r="CZ38" s="688">
        <v>7.2</v>
      </c>
      <c r="DA38" s="717"/>
      <c r="DB38" s="717"/>
      <c r="DC38" s="721"/>
      <c r="DD38" s="692">
        <v>1955914</v>
      </c>
      <c r="DE38" s="684"/>
      <c r="DF38" s="684"/>
      <c r="DG38" s="684"/>
      <c r="DH38" s="684"/>
      <c r="DI38" s="684"/>
      <c r="DJ38" s="684"/>
      <c r="DK38" s="685"/>
      <c r="DL38" s="692">
        <v>1864797</v>
      </c>
      <c r="DM38" s="684"/>
      <c r="DN38" s="684"/>
      <c r="DO38" s="684"/>
      <c r="DP38" s="684"/>
      <c r="DQ38" s="684"/>
      <c r="DR38" s="684"/>
      <c r="DS38" s="684"/>
      <c r="DT38" s="684"/>
      <c r="DU38" s="684"/>
      <c r="DV38" s="685"/>
      <c r="DW38" s="688">
        <v>10.3</v>
      </c>
      <c r="DX38" s="717"/>
      <c r="DY38" s="717"/>
      <c r="DZ38" s="717"/>
      <c r="EA38" s="717"/>
      <c r="EB38" s="717"/>
      <c r="EC38" s="718"/>
    </row>
    <row r="39" spans="2:133" ht="11.25" customHeight="1" x14ac:dyDescent="0.15">
      <c r="B39" s="680" t="s">
        <v>341</v>
      </c>
      <c r="C39" s="681"/>
      <c r="D39" s="681"/>
      <c r="E39" s="681"/>
      <c r="F39" s="681"/>
      <c r="G39" s="681"/>
      <c r="H39" s="681"/>
      <c r="I39" s="681"/>
      <c r="J39" s="681"/>
      <c r="K39" s="681"/>
      <c r="L39" s="681"/>
      <c r="M39" s="681"/>
      <c r="N39" s="681"/>
      <c r="O39" s="681"/>
      <c r="P39" s="681"/>
      <c r="Q39" s="682"/>
      <c r="R39" s="683">
        <v>5158600</v>
      </c>
      <c r="S39" s="684"/>
      <c r="T39" s="684"/>
      <c r="U39" s="684"/>
      <c r="V39" s="684"/>
      <c r="W39" s="684"/>
      <c r="X39" s="684"/>
      <c r="Y39" s="685"/>
      <c r="Z39" s="686">
        <v>14.6</v>
      </c>
      <c r="AA39" s="686"/>
      <c r="AB39" s="686"/>
      <c r="AC39" s="686"/>
      <c r="AD39" s="687" t="s">
        <v>128</v>
      </c>
      <c r="AE39" s="687"/>
      <c r="AF39" s="687"/>
      <c r="AG39" s="687"/>
      <c r="AH39" s="687"/>
      <c r="AI39" s="687"/>
      <c r="AJ39" s="687"/>
      <c r="AK39" s="687"/>
      <c r="AL39" s="688" t="s">
        <v>128</v>
      </c>
      <c r="AM39" s="689"/>
      <c r="AN39" s="689"/>
      <c r="AO39" s="690"/>
      <c r="AQ39" s="761" t="s">
        <v>342</v>
      </c>
      <c r="AR39" s="762"/>
      <c r="AS39" s="762"/>
      <c r="AT39" s="762"/>
      <c r="AU39" s="762"/>
      <c r="AV39" s="762"/>
      <c r="AW39" s="762"/>
      <c r="AX39" s="762"/>
      <c r="AY39" s="763"/>
      <c r="AZ39" s="683">
        <v>177174</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14063</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382403</v>
      </c>
      <c r="CS39" s="719"/>
      <c r="CT39" s="719"/>
      <c r="CU39" s="719"/>
      <c r="CV39" s="719"/>
      <c r="CW39" s="719"/>
      <c r="CX39" s="719"/>
      <c r="CY39" s="720"/>
      <c r="CZ39" s="688">
        <v>1.1000000000000001</v>
      </c>
      <c r="DA39" s="717"/>
      <c r="DB39" s="717"/>
      <c r="DC39" s="721"/>
      <c r="DD39" s="692">
        <v>375530</v>
      </c>
      <c r="DE39" s="719"/>
      <c r="DF39" s="719"/>
      <c r="DG39" s="719"/>
      <c r="DH39" s="719"/>
      <c r="DI39" s="719"/>
      <c r="DJ39" s="719"/>
      <c r="DK39" s="720"/>
      <c r="DL39" s="692" t="s">
        <v>128</v>
      </c>
      <c r="DM39" s="719"/>
      <c r="DN39" s="719"/>
      <c r="DO39" s="719"/>
      <c r="DP39" s="719"/>
      <c r="DQ39" s="719"/>
      <c r="DR39" s="719"/>
      <c r="DS39" s="719"/>
      <c r="DT39" s="719"/>
      <c r="DU39" s="719"/>
      <c r="DV39" s="720"/>
      <c r="DW39" s="688" t="s">
        <v>241</v>
      </c>
      <c r="DX39" s="717"/>
      <c r="DY39" s="717"/>
      <c r="DZ39" s="717"/>
      <c r="EA39" s="717"/>
      <c r="EB39" s="717"/>
      <c r="EC39" s="718"/>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241</v>
      </c>
      <c r="S40" s="684"/>
      <c r="T40" s="684"/>
      <c r="U40" s="684"/>
      <c r="V40" s="684"/>
      <c r="W40" s="684"/>
      <c r="X40" s="684"/>
      <c r="Y40" s="685"/>
      <c r="Z40" s="686" t="s">
        <v>128</v>
      </c>
      <c r="AA40" s="686"/>
      <c r="AB40" s="686"/>
      <c r="AC40" s="686"/>
      <c r="AD40" s="687" t="s">
        <v>128</v>
      </c>
      <c r="AE40" s="687"/>
      <c r="AF40" s="687"/>
      <c r="AG40" s="687"/>
      <c r="AH40" s="687"/>
      <c r="AI40" s="687"/>
      <c r="AJ40" s="687"/>
      <c r="AK40" s="687"/>
      <c r="AL40" s="688" t="s">
        <v>128</v>
      </c>
      <c r="AM40" s="689"/>
      <c r="AN40" s="689"/>
      <c r="AO40" s="690"/>
      <c r="AQ40" s="761" t="s">
        <v>346</v>
      </c>
      <c r="AR40" s="762"/>
      <c r="AS40" s="762"/>
      <c r="AT40" s="762"/>
      <c r="AU40" s="762"/>
      <c r="AV40" s="762"/>
      <c r="AW40" s="762"/>
      <c r="AX40" s="762"/>
      <c r="AY40" s="763"/>
      <c r="AZ40" s="683">
        <v>6130</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105</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835185</v>
      </c>
      <c r="CS40" s="684"/>
      <c r="CT40" s="684"/>
      <c r="CU40" s="684"/>
      <c r="CV40" s="684"/>
      <c r="CW40" s="684"/>
      <c r="CX40" s="684"/>
      <c r="CY40" s="685"/>
      <c r="CZ40" s="688">
        <v>2.5</v>
      </c>
      <c r="DA40" s="717"/>
      <c r="DB40" s="717"/>
      <c r="DC40" s="721"/>
      <c r="DD40" s="692">
        <v>689035</v>
      </c>
      <c r="DE40" s="684"/>
      <c r="DF40" s="684"/>
      <c r="DG40" s="684"/>
      <c r="DH40" s="684"/>
      <c r="DI40" s="684"/>
      <c r="DJ40" s="684"/>
      <c r="DK40" s="685"/>
      <c r="DL40" s="692" t="s">
        <v>128</v>
      </c>
      <c r="DM40" s="684"/>
      <c r="DN40" s="684"/>
      <c r="DO40" s="684"/>
      <c r="DP40" s="684"/>
      <c r="DQ40" s="684"/>
      <c r="DR40" s="684"/>
      <c r="DS40" s="684"/>
      <c r="DT40" s="684"/>
      <c r="DU40" s="684"/>
      <c r="DV40" s="685"/>
      <c r="DW40" s="688" t="s">
        <v>241</v>
      </c>
      <c r="DX40" s="717"/>
      <c r="DY40" s="717"/>
      <c r="DZ40" s="717"/>
      <c r="EA40" s="717"/>
      <c r="EB40" s="717"/>
      <c r="EC40" s="718"/>
    </row>
    <row r="41" spans="2:133" ht="11.25" customHeight="1" x14ac:dyDescent="0.15">
      <c r="B41" s="680" t="s">
        <v>350</v>
      </c>
      <c r="C41" s="681"/>
      <c r="D41" s="681"/>
      <c r="E41" s="681"/>
      <c r="F41" s="681"/>
      <c r="G41" s="681"/>
      <c r="H41" s="681"/>
      <c r="I41" s="681"/>
      <c r="J41" s="681"/>
      <c r="K41" s="681"/>
      <c r="L41" s="681"/>
      <c r="M41" s="681"/>
      <c r="N41" s="681"/>
      <c r="O41" s="681"/>
      <c r="P41" s="681"/>
      <c r="Q41" s="682"/>
      <c r="R41" s="683">
        <v>700000</v>
      </c>
      <c r="S41" s="684"/>
      <c r="T41" s="684"/>
      <c r="U41" s="684"/>
      <c r="V41" s="684"/>
      <c r="W41" s="684"/>
      <c r="X41" s="684"/>
      <c r="Y41" s="685"/>
      <c r="Z41" s="686">
        <v>2</v>
      </c>
      <c r="AA41" s="686"/>
      <c r="AB41" s="686"/>
      <c r="AC41" s="686"/>
      <c r="AD41" s="687" t="s">
        <v>128</v>
      </c>
      <c r="AE41" s="687"/>
      <c r="AF41" s="687"/>
      <c r="AG41" s="687"/>
      <c r="AH41" s="687"/>
      <c r="AI41" s="687"/>
      <c r="AJ41" s="687"/>
      <c r="AK41" s="687"/>
      <c r="AL41" s="688" t="s">
        <v>241</v>
      </c>
      <c r="AM41" s="689"/>
      <c r="AN41" s="689"/>
      <c r="AO41" s="690"/>
      <c r="AQ41" s="761" t="s">
        <v>351</v>
      </c>
      <c r="AR41" s="762"/>
      <c r="AS41" s="762"/>
      <c r="AT41" s="762"/>
      <c r="AU41" s="762"/>
      <c r="AV41" s="762"/>
      <c r="AW41" s="762"/>
      <c r="AX41" s="762"/>
      <c r="AY41" s="763"/>
      <c r="AZ41" s="683">
        <v>607410</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t="s">
        <v>128</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146</v>
      </c>
      <c r="DA41" s="717"/>
      <c r="DB41" s="717"/>
      <c r="DC41" s="721"/>
      <c r="DD41" s="692" t="s">
        <v>128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354</v>
      </c>
      <c r="C42" s="725"/>
      <c r="D42" s="725"/>
      <c r="E42" s="725"/>
      <c r="F42" s="725"/>
      <c r="G42" s="725"/>
      <c r="H42" s="725"/>
      <c r="I42" s="725"/>
      <c r="J42" s="725"/>
      <c r="K42" s="725"/>
      <c r="L42" s="725"/>
      <c r="M42" s="725"/>
      <c r="N42" s="725"/>
      <c r="O42" s="725"/>
      <c r="P42" s="725"/>
      <c r="Q42" s="726"/>
      <c r="R42" s="768">
        <v>35280150</v>
      </c>
      <c r="S42" s="769"/>
      <c r="T42" s="769"/>
      <c r="U42" s="769"/>
      <c r="V42" s="769"/>
      <c r="W42" s="769"/>
      <c r="X42" s="769"/>
      <c r="Y42" s="777"/>
      <c r="Z42" s="778">
        <v>100</v>
      </c>
      <c r="AA42" s="778"/>
      <c r="AB42" s="778"/>
      <c r="AC42" s="778"/>
      <c r="AD42" s="779">
        <v>17446667</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1816306</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303</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6494380</v>
      </c>
      <c r="CS42" s="684"/>
      <c r="CT42" s="684"/>
      <c r="CU42" s="684"/>
      <c r="CV42" s="684"/>
      <c r="CW42" s="684"/>
      <c r="CX42" s="684"/>
      <c r="CY42" s="685"/>
      <c r="CZ42" s="688">
        <v>19.2</v>
      </c>
      <c r="DA42" s="689"/>
      <c r="DB42" s="689"/>
      <c r="DC42" s="701"/>
      <c r="DD42" s="692">
        <v>922683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143700</v>
      </c>
      <c r="CS43" s="719"/>
      <c r="CT43" s="719"/>
      <c r="CU43" s="719"/>
      <c r="CV43" s="719"/>
      <c r="CW43" s="719"/>
      <c r="CX43" s="719"/>
      <c r="CY43" s="720"/>
      <c r="CZ43" s="688">
        <v>0.4</v>
      </c>
      <c r="DA43" s="717"/>
      <c r="DB43" s="717"/>
      <c r="DC43" s="721"/>
      <c r="DD43" s="692">
        <v>143700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359</v>
      </c>
      <c r="CG44" s="681"/>
      <c r="CH44" s="681"/>
      <c r="CI44" s="681"/>
      <c r="CJ44" s="681"/>
      <c r="CK44" s="681"/>
      <c r="CL44" s="681"/>
      <c r="CM44" s="681"/>
      <c r="CN44" s="681"/>
      <c r="CO44" s="681"/>
      <c r="CP44" s="681"/>
      <c r="CQ44" s="682"/>
      <c r="CR44" s="683">
        <v>6467489</v>
      </c>
      <c r="CS44" s="684"/>
      <c r="CT44" s="684"/>
      <c r="CU44" s="684"/>
      <c r="CV44" s="684"/>
      <c r="CW44" s="684"/>
      <c r="CX44" s="684"/>
      <c r="CY44" s="685"/>
      <c r="CZ44" s="688">
        <v>19.2</v>
      </c>
      <c r="DA44" s="689"/>
      <c r="DB44" s="689"/>
      <c r="DC44" s="701"/>
      <c r="DD44" s="692">
        <v>897011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2332870</v>
      </c>
      <c r="CS45" s="719"/>
      <c r="CT45" s="719"/>
      <c r="CU45" s="719"/>
      <c r="CV45" s="719"/>
      <c r="CW45" s="719"/>
      <c r="CX45" s="719"/>
      <c r="CY45" s="720"/>
      <c r="CZ45" s="688">
        <v>6.9</v>
      </c>
      <c r="DA45" s="717"/>
      <c r="DB45" s="717"/>
      <c r="DC45" s="721"/>
      <c r="DD45" s="692">
        <v>34294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4120807</v>
      </c>
      <c r="CS46" s="684"/>
      <c r="CT46" s="684"/>
      <c r="CU46" s="684"/>
      <c r="CV46" s="684"/>
      <c r="CW46" s="684"/>
      <c r="CX46" s="684"/>
      <c r="CY46" s="685"/>
      <c r="CZ46" s="688">
        <v>12.2</v>
      </c>
      <c r="DA46" s="689"/>
      <c r="DB46" s="689"/>
      <c r="DC46" s="701"/>
      <c r="DD46" s="692">
        <v>861905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26891</v>
      </c>
      <c r="CS47" s="719"/>
      <c r="CT47" s="719"/>
      <c r="CU47" s="719"/>
      <c r="CV47" s="719"/>
      <c r="CW47" s="719"/>
      <c r="CX47" s="719"/>
      <c r="CY47" s="720"/>
      <c r="CZ47" s="688">
        <v>0.1</v>
      </c>
      <c r="DA47" s="717"/>
      <c r="DB47" s="717"/>
      <c r="DC47" s="721"/>
      <c r="DD47" s="692">
        <v>25672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241</v>
      </c>
      <c r="CS48" s="684"/>
      <c r="CT48" s="684"/>
      <c r="CU48" s="684"/>
      <c r="CV48" s="684"/>
      <c r="CW48" s="684"/>
      <c r="CX48" s="684"/>
      <c r="CY48" s="685"/>
      <c r="CZ48" s="688" t="s">
        <v>241</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367</v>
      </c>
      <c r="CE49" s="725"/>
      <c r="CF49" s="725"/>
      <c r="CG49" s="725"/>
      <c r="CH49" s="725"/>
      <c r="CI49" s="725"/>
      <c r="CJ49" s="725"/>
      <c r="CK49" s="725"/>
      <c r="CL49" s="725"/>
      <c r="CM49" s="725"/>
      <c r="CN49" s="725"/>
      <c r="CO49" s="725"/>
      <c r="CP49" s="725"/>
      <c r="CQ49" s="726"/>
      <c r="CR49" s="768">
        <v>33756016</v>
      </c>
      <c r="CS49" s="754"/>
      <c r="CT49" s="754"/>
      <c r="CU49" s="754"/>
      <c r="CV49" s="754"/>
      <c r="CW49" s="754"/>
      <c r="CX49" s="754"/>
      <c r="CY49" s="785"/>
      <c r="CZ49" s="780">
        <v>100</v>
      </c>
      <c r="DA49" s="786"/>
      <c r="DB49" s="786"/>
      <c r="DC49" s="787"/>
      <c r="DD49" s="788">
        <v>20071537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RXreP/QV3FfEBd61JeSE/tQ56tii6urdnGHOtjoQcLEAtq+Rcs4pDOiM7OTge1BzfRdLmtH4/TPtQr5VuzeIw==" saltValue="tuxJUUThVEAATPF9tqrHP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view="pageBreakPre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35309</v>
      </c>
      <c r="R7" s="819"/>
      <c r="S7" s="819"/>
      <c r="T7" s="819"/>
      <c r="U7" s="819"/>
      <c r="V7" s="819">
        <v>33785</v>
      </c>
      <c r="W7" s="819"/>
      <c r="X7" s="819"/>
      <c r="Y7" s="819"/>
      <c r="Z7" s="819"/>
      <c r="AA7" s="819">
        <v>1524</v>
      </c>
      <c r="AB7" s="819"/>
      <c r="AC7" s="819"/>
      <c r="AD7" s="819"/>
      <c r="AE7" s="820"/>
      <c r="AF7" s="821">
        <v>1348</v>
      </c>
      <c r="AG7" s="822"/>
      <c r="AH7" s="822"/>
      <c r="AI7" s="822"/>
      <c r="AJ7" s="823"/>
      <c r="AK7" s="858">
        <v>1524</v>
      </c>
      <c r="AL7" s="859"/>
      <c r="AM7" s="859"/>
      <c r="AN7" s="859"/>
      <c r="AO7" s="859"/>
      <c r="AP7" s="859">
        <v>31154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599</v>
      </c>
      <c r="BT7" s="863"/>
      <c r="BU7" s="863"/>
      <c r="BV7" s="863"/>
      <c r="BW7" s="863"/>
      <c r="BX7" s="863"/>
      <c r="BY7" s="863"/>
      <c r="BZ7" s="863"/>
      <c r="CA7" s="863"/>
      <c r="CB7" s="863"/>
      <c r="CC7" s="863"/>
      <c r="CD7" s="863"/>
      <c r="CE7" s="863"/>
      <c r="CF7" s="863"/>
      <c r="CG7" s="864"/>
      <c r="CH7" s="855">
        <v>0</v>
      </c>
      <c r="CI7" s="856"/>
      <c r="CJ7" s="856"/>
      <c r="CK7" s="856"/>
      <c r="CL7" s="857"/>
      <c r="CM7" s="855">
        <v>31</v>
      </c>
      <c r="CN7" s="856"/>
      <c r="CO7" s="856"/>
      <c r="CP7" s="856"/>
      <c r="CQ7" s="857"/>
      <c r="CR7" s="855">
        <v>5</v>
      </c>
      <c r="CS7" s="856"/>
      <c r="CT7" s="856"/>
      <c r="CU7" s="856"/>
      <c r="CV7" s="857"/>
      <c r="CW7" s="855" t="s">
        <v>516</v>
      </c>
      <c r="CX7" s="856"/>
      <c r="CY7" s="856"/>
      <c r="CZ7" s="856"/>
      <c r="DA7" s="857"/>
      <c r="DB7" s="855" t="s">
        <v>516</v>
      </c>
      <c r="DC7" s="856"/>
      <c r="DD7" s="856"/>
      <c r="DE7" s="856"/>
      <c r="DF7" s="857"/>
      <c r="DG7" s="855" t="s">
        <v>516</v>
      </c>
      <c r="DH7" s="856"/>
      <c r="DI7" s="856"/>
      <c r="DJ7" s="856"/>
      <c r="DK7" s="857"/>
      <c r="DL7" s="855" t="s">
        <v>516</v>
      </c>
      <c r="DM7" s="856"/>
      <c r="DN7" s="856"/>
      <c r="DO7" s="856"/>
      <c r="DP7" s="857"/>
      <c r="DQ7" s="855" t="s">
        <v>516</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600</v>
      </c>
      <c r="BT8" s="853"/>
      <c r="BU8" s="853"/>
      <c r="BV8" s="853"/>
      <c r="BW8" s="853"/>
      <c r="BX8" s="853"/>
      <c r="BY8" s="853"/>
      <c r="BZ8" s="853"/>
      <c r="CA8" s="853"/>
      <c r="CB8" s="853"/>
      <c r="CC8" s="853"/>
      <c r="CD8" s="853"/>
      <c r="CE8" s="853"/>
      <c r="CF8" s="853"/>
      <c r="CG8" s="854"/>
      <c r="CH8" s="865">
        <v>2</v>
      </c>
      <c r="CI8" s="866"/>
      <c r="CJ8" s="866"/>
      <c r="CK8" s="866"/>
      <c r="CL8" s="867"/>
      <c r="CM8" s="865">
        <v>6</v>
      </c>
      <c r="CN8" s="866"/>
      <c r="CO8" s="866"/>
      <c r="CP8" s="866"/>
      <c r="CQ8" s="867"/>
      <c r="CR8" s="865">
        <v>10</v>
      </c>
      <c r="CS8" s="866"/>
      <c r="CT8" s="866"/>
      <c r="CU8" s="866"/>
      <c r="CV8" s="867"/>
      <c r="CW8" s="865" t="s">
        <v>516</v>
      </c>
      <c r="CX8" s="866"/>
      <c r="CY8" s="866"/>
      <c r="CZ8" s="866"/>
      <c r="DA8" s="867"/>
      <c r="DB8" s="865" t="s">
        <v>516</v>
      </c>
      <c r="DC8" s="866"/>
      <c r="DD8" s="866"/>
      <c r="DE8" s="866"/>
      <c r="DF8" s="867"/>
      <c r="DG8" s="865" t="s">
        <v>516</v>
      </c>
      <c r="DH8" s="866"/>
      <c r="DI8" s="866"/>
      <c r="DJ8" s="866"/>
      <c r="DK8" s="867"/>
      <c r="DL8" s="865" t="s">
        <v>516</v>
      </c>
      <c r="DM8" s="866"/>
      <c r="DN8" s="866"/>
      <c r="DO8" s="866"/>
      <c r="DP8" s="867"/>
      <c r="DQ8" s="865" t="s">
        <v>516</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601</v>
      </c>
      <c r="BT9" s="853"/>
      <c r="BU9" s="853"/>
      <c r="BV9" s="853"/>
      <c r="BW9" s="853"/>
      <c r="BX9" s="853"/>
      <c r="BY9" s="853"/>
      <c r="BZ9" s="853"/>
      <c r="CA9" s="853"/>
      <c r="CB9" s="853"/>
      <c r="CC9" s="853"/>
      <c r="CD9" s="853"/>
      <c r="CE9" s="853"/>
      <c r="CF9" s="853"/>
      <c r="CG9" s="854"/>
      <c r="CH9" s="865">
        <v>-6</v>
      </c>
      <c r="CI9" s="866"/>
      <c r="CJ9" s="866"/>
      <c r="CK9" s="866"/>
      <c r="CL9" s="867"/>
      <c r="CM9" s="865">
        <v>14</v>
      </c>
      <c r="CN9" s="866"/>
      <c r="CO9" s="866"/>
      <c r="CP9" s="866"/>
      <c r="CQ9" s="867"/>
      <c r="CR9" s="865">
        <v>10</v>
      </c>
      <c r="CS9" s="866"/>
      <c r="CT9" s="866"/>
      <c r="CU9" s="866"/>
      <c r="CV9" s="867"/>
      <c r="CW9" s="865" t="s">
        <v>603</v>
      </c>
      <c r="CX9" s="866"/>
      <c r="CY9" s="866"/>
      <c r="CZ9" s="866"/>
      <c r="DA9" s="867"/>
      <c r="DB9" s="865" t="s">
        <v>516</v>
      </c>
      <c r="DC9" s="866"/>
      <c r="DD9" s="866"/>
      <c r="DE9" s="866"/>
      <c r="DF9" s="867"/>
      <c r="DG9" s="865" t="s">
        <v>516</v>
      </c>
      <c r="DH9" s="866"/>
      <c r="DI9" s="866"/>
      <c r="DJ9" s="866"/>
      <c r="DK9" s="867"/>
      <c r="DL9" s="865" t="s">
        <v>516</v>
      </c>
      <c r="DM9" s="866"/>
      <c r="DN9" s="866"/>
      <c r="DO9" s="866"/>
      <c r="DP9" s="867"/>
      <c r="DQ9" s="865" t="s">
        <v>516</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602</v>
      </c>
      <c r="BT10" s="853"/>
      <c r="BU10" s="853"/>
      <c r="BV10" s="853"/>
      <c r="BW10" s="853"/>
      <c r="BX10" s="853"/>
      <c r="BY10" s="853"/>
      <c r="BZ10" s="853"/>
      <c r="CA10" s="853"/>
      <c r="CB10" s="853"/>
      <c r="CC10" s="853"/>
      <c r="CD10" s="853"/>
      <c r="CE10" s="853"/>
      <c r="CF10" s="853"/>
      <c r="CG10" s="854"/>
      <c r="CH10" s="865">
        <v>-1</v>
      </c>
      <c r="CI10" s="866"/>
      <c r="CJ10" s="866"/>
      <c r="CK10" s="866"/>
      <c r="CL10" s="867"/>
      <c r="CM10" s="865">
        <v>13</v>
      </c>
      <c r="CN10" s="866"/>
      <c r="CO10" s="866"/>
      <c r="CP10" s="866"/>
      <c r="CQ10" s="867"/>
      <c r="CR10" s="865">
        <v>15</v>
      </c>
      <c r="CS10" s="866"/>
      <c r="CT10" s="866"/>
      <c r="CU10" s="866"/>
      <c r="CV10" s="867"/>
      <c r="CW10" s="865" t="s">
        <v>516</v>
      </c>
      <c r="CX10" s="866"/>
      <c r="CY10" s="866"/>
      <c r="CZ10" s="866"/>
      <c r="DA10" s="867"/>
      <c r="DB10" s="865" t="s">
        <v>516</v>
      </c>
      <c r="DC10" s="866"/>
      <c r="DD10" s="866"/>
      <c r="DE10" s="866"/>
      <c r="DF10" s="867"/>
      <c r="DG10" s="865" t="s">
        <v>516</v>
      </c>
      <c r="DH10" s="866"/>
      <c r="DI10" s="866"/>
      <c r="DJ10" s="866"/>
      <c r="DK10" s="867"/>
      <c r="DL10" s="865" t="s">
        <v>516</v>
      </c>
      <c r="DM10" s="866"/>
      <c r="DN10" s="866"/>
      <c r="DO10" s="866"/>
      <c r="DP10" s="867"/>
      <c r="DQ10" s="865" t="s">
        <v>516</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35280</v>
      </c>
      <c r="R23" s="878"/>
      <c r="S23" s="878"/>
      <c r="T23" s="878"/>
      <c r="U23" s="878"/>
      <c r="V23" s="878">
        <v>33756</v>
      </c>
      <c r="W23" s="878"/>
      <c r="X23" s="878"/>
      <c r="Y23" s="878"/>
      <c r="Z23" s="878"/>
      <c r="AA23" s="878">
        <v>1524</v>
      </c>
      <c r="AB23" s="878"/>
      <c r="AC23" s="878"/>
      <c r="AD23" s="878"/>
      <c r="AE23" s="879"/>
      <c r="AF23" s="880">
        <v>1348</v>
      </c>
      <c r="AG23" s="878"/>
      <c r="AH23" s="878"/>
      <c r="AI23" s="878"/>
      <c r="AJ23" s="881"/>
      <c r="AK23" s="882"/>
      <c r="AL23" s="883"/>
      <c r="AM23" s="883"/>
      <c r="AN23" s="883"/>
      <c r="AO23" s="883"/>
      <c r="AP23" s="878"/>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v>6695</v>
      </c>
      <c r="R28" s="907"/>
      <c r="S28" s="907"/>
      <c r="T28" s="907"/>
      <c r="U28" s="907"/>
      <c r="V28" s="907">
        <v>6444</v>
      </c>
      <c r="W28" s="907"/>
      <c r="X28" s="907"/>
      <c r="Y28" s="907"/>
      <c r="Z28" s="907"/>
      <c r="AA28" s="907">
        <v>252</v>
      </c>
      <c r="AB28" s="907"/>
      <c r="AC28" s="907"/>
      <c r="AD28" s="907"/>
      <c r="AE28" s="908"/>
      <c r="AF28" s="909">
        <v>252</v>
      </c>
      <c r="AG28" s="907"/>
      <c r="AH28" s="907"/>
      <c r="AI28" s="907"/>
      <c r="AJ28" s="910"/>
      <c r="AK28" s="911">
        <v>607</v>
      </c>
      <c r="AL28" s="902"/>
      <c r="AM28" s="902"/>
      <c r="AN28" s="902"/>
      <c r="AO28" s="902"/>
      <c r="AP28" s="902" t="s">
        <v>588</v>
      </c>
      <c r="AQ28" s="902"/>
      <c r="AR28" s="902"/>
      <c r="AS28" s="902"/>
      <c r="AT28" s="902"/>
      <c r="AU28" s="902" t="s">
        <v>588</v>
      </c>
      <c r="AV28" s="902"/>
      <c r="AW28" s="902"/>
      <c r="AX28" s="902"/>
      <c r="AY28" s="902"/>
      <c r="AZ28" s="903" t="s">
        <v>587</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7025</v>
      </c>
      <c r="R29" s="843"/>
      <c r="S29" s="843"/>
      <c r="T29" s="843"/>
      <c r="U29" s="843"/>
      <c r="V29" s="843">
        <v>6916</v>
      </c>
      <c r="W29" s="843"/>
      <c r="X29" s="843"/>
      <c r="Y29" s="843"/>
      <c r="Z29" s="843"/>
      <c r="AA29" s="843">
        <v>109</v>
      </c>
      <c r="AB29" s="843"/>
      <c r="AC29" s="843"/>
      <c r="AD29" s="843"/>
      <c r="AE29" s="844"/>
      <c r="AF29" s="845">
        <v>109</v>
      </c>
      <c r="AG29" s="846"/>
      <c r="AH29" s="846"/>
      <c r="AI29" s="846"/>
      <c r="AJ29" s="847"/>
      <c r="AK29" s="914">
        <v>1218</v>
      </c>
      <c r="AL29" s="915"/>
      <c r="AM29" s="915"/>
      <c r="AN29" s="915"/>
      <c r="AO29" s="915"/>
      <c r="AP29" s="915" t="s">
        <v>588</v>
      </c>
      <c r="AQ29" s="915"/>
      <c r="AR29" s="915"/>
      <c r="AS29" s="915"/>
      <c r="AT29" s="915"/>
      <c r="AU29" s="915" t="s">
        <v>588</v>
      </c>
      <c r="AV29" s="915"/>
      <c r="AW29" s="915"/>
      <c r="AX29" s="915"/>
      <c r="AY29" s="915"/>
      <c r="AZ29" s="916" t="s">
        <v>587</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683</v>
      </c>
      <c r="R30" s="843"/>
      <c r="S30" s="843"/>
      <c r="T30" s="843"/>
      <c r="U30" s="843"/>
      <c r="V30" s="843">
        <v>666</v>
      </c>
      <c r="W30" s="843"/>
      <c r="X30" s="843"/>
      <c r="Y30" s="843"/>
      <c r="Z30" s="843"/>
      <c r="AA30" s="843">
        <v>17</v>
      </c>
      <c r="AB30" s="843"/>
      <c r="AC30" s="843"/>
      <c r="AD30" s="843"/>
      <c r="AE30" s="844"/>
      <c r="AF30" s="845">
        <v>17</v>
      </c>
      <c r="AG30" s="846"/>
      <c r="AH30" s="846"/>
      <c r="AI30" s="846"/>
      <c r="AJ30" s="847"/>
      <c r="AK30" s="914">
        <v>194</v>
      </c>
      <c r="AL30" s="915"/>
      <c r="AM30" s="915"/>
      <c r="AN30" s="915"/>
      <c r="AO30" s="915"/>
      <c r="AP30" s="915" t="s">
        <v>588</v>
      </c>
      <c r="AQ30" s="915"/>
      <c r="AR30" s="915"/>
      <c r="AS30" s="915"/>
      <c r="AT30" s="915"/>
      <c r="AU30" s="915" t="s">
        <v>588</v>
      </c>
      <c r="AV30" s="915"/>
      <c r="AW30" s="915"/>
      <c r="AX30" s="915"/>
      <c r="AY30" s="915"/>
      <c r="AZ30" s="916" t="s">
        <v>587</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1582</v>
      </c>
      <c r="R31" s="843"/>
      <c r="S31" s="843"/>
      <c r="T31" s="843"/>
      <c r="U31" s="843"/>
      <c r="V31" s="843">
        <v>1373</v>
      </c>
      <c r="W31" s="843"/>
      <c r="X31" s="843"/>
      <c r="Y31" s="843"/>
      <c r="Z31" s="843"/>
      <c r="AA31" s="843">
        <v>209</v>
      </c>
      <c r="AB31" s="843"/>
      <c r="AC31" s="843"/>
      <c r="AD31" s="843"/>
      <c r="AE31" s="844"/>
      <c r="AF31" s="845">
        <v>1328</v>
      </c>
      <c r="AG31" s="846"/>
      <c r="AH31" s="846"/>
      <c r="AI31" s="846"/>
      <c r="AJ31" s="847"/>
      <c r="AK31" s="914">
        <v>177</v>
      </c>
      <c r="AL31" s="915"/>
      <c r="AM31" s="915"/>
      <c r="AN31" s="915"/>
      <c r="AO31" s="915"/>
      <c r="AP31" s="915">
        <v>7660</v>
      </c>
      <c r="AQ31" s="915"/>
      <c r="AR31" s="915"/>
      <c r="AS31" s="915"/>
      <c r="AT31" s="915"/>
      <c r="AU31" s="915">
        <v>636</v>
      </c>
      <c r="AV31" s="915"/>
      <c r="AW31" s="915"/>
      <c r="AX31" s="915"/>
      <c r="AY31" s="915"/>
      <c r="AZ31" s="916" t="s">
        <v>587</v>
      </c>
      <c r="BA31" s="916"/>
      <c r="BB31" s="916"/>
      <c r="BC31" s="916"/>
      <c r="BD31" s="916"/>
      <c r="BE31" s="912" t="s">
        <v>408</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2377</v>
      </c>
      <c r="R32" s="843"/>
      <c r="S32" s="843"/>
      <c r="T32" s="843"/>
      <c r="U32" s="843"/>
      <c r="V32" s="843">
        <v>2319</v>
      </c>
      <c r="W32" s="843"/>
      <c r="X32" s="843"/>
      <c r="Y32" s="843"/>
      <c r="Z32" s="843"/>
      <c r="AA32" s="843">
        <v>59</v>
      </c>
      <c r="AB32" s="843"/>
      <c r="AC32" s="843"/>
      <c r="AD32" s="843"/>
      <c r="AE32" s="844"/>
      <c r="AF32" s="845">
        <v>225</v>
      </c>
      <c r="AG32" s="846"/>
      <c r="AH32" s="846"/>
      <c r="AI32" s="846"/>
      <c r="AJ32" s="847"/>
      <c r="AK32" s="914">
        <v>1037</v>
      </c>
      <c r="AL32" s="915"/>
      <c r="AM32" s="915"/>
      <c r="AN32" s="915"/>
      <c r="AO32" s="915"/>
      <c r="AP32" s="915">
        <v>18780</v>
      </c>
      <c r="AQ32" s="915"/>
      <c r="AR32" s="915"/>
      <c r="AS32" s="915"/>
      <c r="AT32" s="915"/>
      <c r="AU32" s="915">
        <v>10817</v>
      </c>
      <c r="AV32" s="915"/>
      <c r="AW32" s="915"/>
      <c r="AX32" s="915"/>
      <c r="AY32" s="915"/>
      <c r="AZ32" s="916" t="s">
        <v>587</v>
      </c>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410</v>
      </c>
      <c r="C33" s="840"/>
      <c r="D33" s="840"/>
      <c r="E33" s="840"/>
      <c r="F33" s="840"/>
      <c r="G33" s="840"/>
      <c r="H33" s="840"/>
      <c r="I33" s="840"/>
      <c r="J33" s="840"/>
      <c r="K33" s="840"/>
      <c r="L33" s="840"/>
      <c r="M33" s="840"/>
      <c r="N33" s="840"/>
      <c r="O33" s="840"/>
      <c r="P33" s="841"/>
      <c r="Q33" s="842">
        <v>8297</v>
      </c>
      <c r="R33" s="843"/>
      <c r="S33" s="843"/>
      <c r="T33" s="843"/>
      <c r="U33" s="843"/>
      <c r="V33" s="843">
        <v>8920</v>
      </c>
      <c r="W33" s="843"/>
      <c r="X33" s="843"/>
      <c r="Y33" s="843"/>
      <c r="Z33" s="843"/>
      <c r="AA33" s="843">
        <v>-624</v>
      </c>
      <c r="AB33" s="843"/>
      <c r="AC33" s="843"/>
      <c r="AD33" s="843"/>
      <c r="AE33" s="844"/>
      <c r="AF33" s="845">
        <v>-191</v>
      </c>
      <c r="AG33" s="846"/>
      <c r="AH33" s="846"/>
      <c r="AI33" s="846"/>
      <c r="AJ33" s="847"/>
      <c r="AK33" s="914">
        <v>1291</v>
      </c>
      <c r="AL33" s="915"/>
      <c r="AM33" s="915"/>
      <c r="AN33" s="915"/>
      <c r="AO33" s="915"/>
      <c r="AP33" s="915">
        <v>10904</v>
      </c>
      <c r="AQ33" s="915"/>
      <c r="AR33" s="915"/>
      <c r="AS33" s="915"/>
      <c r="AT33" s="915"/>
      <c r="AU33" s="915">
        <v>6117</v>
      </c>
      <c r="AV33" s="915"/>
      <c r="AW33" s="915"/>
      <c r="AX33" s="915"/>
      <c r="AY33" s="915"/>
      <c r="AZ33" s="916">
        <v>2.5</v>
      </c>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412</v>
      </c>
      <c r="C34" s="840"/>
      <c r="D34" s="840"/>
      <c r="E34" s="840"/>
      <c r="F34" s="840"/>
      <c r="G34" s="840"/>
      <c r="H34" s="840"/>
      <c r="I34" s="840"/>
      <c r="J34" s="840"/>
      <c r="K34" s="840"/>
      <c r="L34" s="840"/>
      <c r="M34" s="840"/>
      <c r="N34" s="840"/>
      <c r="O34" s="840"/>
      <c r="P34" s="841"/>
      <c r="Q34" s="842">
        <v>29</v>
      </c>
      <c r="R34" s="843"/>
      <c r="S34" s="843"/>
      <c r="T34" s="843"/>
      <c r="U34" s="843"/>
      <c r="V34" s="843">
        <v>28</v>
      </c>
      <c r="W34" s="843"/>
      <c r="X34" s="843"/>
      <c r="Y34" s="843"/>
      <c r="Z34" s="843"/>
      <c r="AA34" s="843">
        <v>1</v>
      </c>
      <c r="AB34" s="843"/>
      <c r="AC34" s="843"/>
      <c r="AD34" s="843"/>
      <c r="AE34" s="844"/>
      <c r="AF34" s="845">
        <v>1</v>
      </c>
      <c r="AG34" s="846"/>
      <c r="AH34" s="846"/>
      <c r="AI34" s="846"/>
      <c r="AJ34" s="847"/>
      <c r="AK34" s="914">
        <v>5</v>
      </c>
      <c r="AL34" s="915"/>
      <c r="AM34" s="915"/>
      <c r="AN34" s="915"/>
      <c r="AO34" s="915"/>
      <c r="AP34" s="915" t="s">
        <v>588</v>
      </c>
      <c r="AQ34" s="915"/>
      <c r="AR34" s="915"/>
      <c r="AS34" s="915"/>
      <c r="AT34" s="915"/>
      <c r="AU34" s="915" t="s">
        <v>588</v>
      </c>
      <c r="AV34" s="915"/>
      <c r="AW34" s="915"/>
      <c r="AX34" s="915"/>
      <c r="AY34" s="915"/>
      <c r="AZ34" s="916" t="s">
        <v>587</v>
      </c>
      <c r="BA34" s="916"/>
      <c r="BB34" s="916"/>
      <c r="BC34" s="916"/>
      <c r="BD34" s="916"/>
      <c r="BE34" s="912" t="s">
        <v>413</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1741</v>
      </c>
      <c r="AG63" s="926"/>
      <c r="AH63" s="926"/>
      <c r="AI63" s="926"/>
      <c r="AJ63" s="927"/>
      <c r="AK63" s="928"/>
      <c r="AL63" s="923"/>
      <c r="AM63" s="923"/>
      <c r="AN63" s="923"/>
      <c r="AO63" s="923"/>
      <c r="AP63" s="926">
        <f>SUM(AP31:AT33)</f>
        <v>37344</v>
      </c>
      <c r="AQ63" s="926"/>
      <c r="AR63" s="926"/>
      <c r="AS63" s="926"/>
      <c r="AT63" s="926"/>
      <c r="AU63" s="926">
        <f>SUM(AU31:AY33)</f>
        <v>17570</v>
      </c>
      <c r="AV63" s="926"/>
      <c r="AW63" s="926"/>
      <c r="AX63" s="926"/>
      <c r="AY63" s="926"/>
      <c r="AZ63" s="930"/>
      <c r="BA63" s="930"/>
      <c r="BB63" s="930"/>
      <c r="BC63" s="930"/>
      <c r="BD63" s="930"/>
      <c r="BE63" s="931"/>
      <c r="BF63" s="931"/>
      <c r="BG63" s="931"/>
      <c r="BH63" s="931"/>
      <c r="BI63" s="932"/>
      <c r="BJ63" s="933" t="s">
        <v>128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419</v>
      </c>
      <c r="W66" s="802"/>
      <c r="X66" s="802"/>
      <c r="Y66" s="802"/>
      <c r="Z66" s="803"/>
      <c r="AA66" s="801" t="s">
        <v>398</v>
      </c>
      <c r="AB66" s="802"/>
      <c r="AC66" s="802"/>
      <c r="AD66" s="802"/>
      <c r="AE66" s="803"/>
      <c r="AF66" s="936" t="s">
        <v>420</v>
      </c>
      <c r="AG66" s="897"/>
      <c r="AH66" s="897"/>
      <c r="AI66" s="897"/>
      <c r="AJ66" s="937"/>
      <c r="AK66" s="801" t="s">
        <v>400</v>
      </c>
      <c r="AL66" s="825"/>
      <c r="AM66" s="825"/>
      <c r="AN66" s="825"/>
      <c r="AO66" s="826"/>
      <c r="AP66" s="801" t="s">
        <v>421</v>
      </c>
      <c r="AQ66" s="802"/>
      <c r="AR66" s="802"/>
      <c r="AS66" s="802"/>
      <c r="AT66" s="803"/>
      <c r="AU66" s="801" t="s">
        <v>422</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589</v>
      </c>
      <c r="C68" s="954"/>
      <c r="D68" s="954"/>
      <c r="E68" s="954"/>
      <c r="F68" s="954"/>
      <c r="G68" s="954"/>
      <c r="H68" s="954"/>
      <c r="I68" s="954"/>
      <c r="J68" s="954"/>
      <c r="K68" s="954"/>
      <c r="L68" s="954"/>
      <c r="M68" s="954"/>
      <c r="N68" s="954"/>
      <c r="O68" s="954"/>
      <c r="P68" s="955"/>
      <c r="Q68" s="956">
        <v>3540</v>
      </c>
      <c r="R68" s="950"/>
      <c r="S68" s="950"/>
      <c r="T68" s="950"/>
      <c r="U68" s="950"/>
      <c r="V68" s="950">
        <v>3428</v>
      </c>
      <c r="W68" s="950"/>
      <c r="X68" s="950"/>
      <c r="Y68" s="950"/>
      <c r="Z68" s="950"/>
      <c r="AA68" s="950">
        <v>112</v>
      </c>
      <c r="AB68" s="950"/>
      <c r="AC68" s="950"/>
      <c r="AD68" s="950"/>
      <c r="AE68" s="950"/>
      <c r="AF68" s="950">
        <v>112</v>
      </c>
      <c r="AG68" s="950"/>
      <c r="AH68" s="950"/>
      <c r="AI68" s="950"/>
      <c r="AJ68" s="950"/>
      <c r="AK68" s="950">
        <v>71</v>
      </c>
      <c r="AL68" s="950"/>
      <c r="AM68" s="950"/>
      <c r="AN68" s="950"/>
      <c r="AO68" s="950"/>
      <c r="AP68" s="950">
        <v>627</v>
      </c>
      <c r="AQ68" s="950"/>
      <c r="AR68" s="950"/>
      <c r="AS68" s="950"/>
      <c r="AT68" s="950"/>
      <c r="AU68" s="950">
        <v>513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590</v>
      </c>
      <c r="C69" s="958"/>
      <c r="D69" s="958"/>
      <c r="E69" s="958"/>
      <c r="F69" s="958"/>
      <c r="G69" s="958"/>
      <c r="H69" s="958"/>
      <c r="I69" s="958"/>
      <c r="J69" s="958"/>
      <c r="K69" s="958"/>
      <c r="L69" s="958"/>
      <c r="M69" s="958"/>
      <c r="N69" s="958"/>
      <c r="O69" s="958"/>
      <c r="P69" s="959"/>
      <c r="Q69" s="960">
        <v>797</v>
      </c>
      <c r="R69" s="915"/>
      <c r="S69" s="915"/>
      <c r="T69" s="915"/>
      <c r="U69" s="915"/>
      <c r="V69" s="915">
        <v>629</v>
      </c>
      <c r="W69" s="915"/>
      <c r="X69" s="915"/>
      <c r="Y69" s="915"/>
      <c r="Z69" s="915"/>
      <c r="AA69" s="915">
        <v>168</v>
      </c>
      <c r="AB69" s="915"/>
      <c r="AC69" s="915"/>
      <c r="AD69" s="915"/>
      <c r="AE69" s="915"/>
      <c r="AF69" s="915">
        <v>27</v>
      </c>
      <c r="AG69" s="915"/>
      <c r="AH69" s="915"/>
      <c r="AI69" s="915"/>
      <c r="AJ69" s="915"/>
      <c r="AK69" s="915">
        <v>11</v>
      </c>
      <c r="AL69" s="915"/>
      <c r="AM69" s="915"/>
      <c r="AN69" s="915"/>
      <c r="AO69" s="915"/>
      <c r="AP69" s="915">
        <v>246</v>
      </c>
      <c r="AQ69" s="915"/>
      <c r="AR69" s="915"/>
      <c r="AS69" s="915"/>
      <c r="AT69" s="915"/>
      <c r="AU69" s="915" t="s">
        <v>603</v>
      </c>
      <c r="AV69" s="915"/>
      <c r="AW69" s="915"/>
      <c r="AX69" s="915"/>
      <c r="AY69" s="915"/>
      <c r="AZ69" s="961" t="s">
        <v>604</v>
      </c>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591</v>
      </c>
      <c r="C70" s="958"/>
      <c r="D70" s="958"/>
      <c r="E70" s="958"/>
      <c r="F70" s="958"/>
      <c r="G70" s="958"/>
      <c r="H70" s="958"/>
      <c r="I70" s="958"/>
      <c r="J70" s="958"/>
      <c r="K70" s="958"/>
      <c r="L70" s="958"/>
      <c r="M70" s="958"/>
      <c r="N70" s="958"/>
      <c r="O70" s="958"/>
      <c r="P70" s="959"/>
      <c r="Q70" s="960">
        <v>114</v>
      </c>
      <c r="R70" s="915"/>
      <c r="S70" s="915"/>
      <c r="T70" s="915"/>
      <c r="U70" s="915"/>
      <c r="V70" s="915">
        <v>77</v>
      </c>
      <c r="W70" s="915"/>
      <c r="X70" s="915"/>
      <c r="Y70" s="915"/>
      <c r="Z70" s="915"/>
      <c r="AA70" s="915">
        <v>37</v>
      </c>
      <c r="AB70" s="915"/>
      <c r="AC70" s="915"/>
      <c r="AD70" s="915"/>
      <c r="AE70" s="915"/>
      <c r="AF70" s="915">
        <v>1032</v>
      </c>
      <c r="AG70" s="915"/>
      <c r="AH70" s="915"/>
      <c r="AI70" s="915"/>
      <c r="AJ70" s="915"/>
      <c r="AK70" s="915">
        <v>10</v>
      </c>
      <c r="AL70" s="915"/>
      <c r="AM70" s="915"/>
      <c r="AN70" s="915"/>
      <c r="AO70" s="915"/>
      <c r="AP70" s="915">
        <v>19</v>
      </c>
      <c r="AQ70" s="915"/>
      <c r="AR70" s="915"/>
      <c r="AS70" s="915"/>
      <c r="AT70" s="915"/>
      <c r="AU70" s="915" t="s">
        <v>603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592</v>
      </c>
      <c r="C71" s="958"/>
      <c r="D71" s="958"/>
      <c r="E71" s="958"/>
      <c r="F71" s="958"/>
      <c r="G71" s="958"/>
      <c r="H71" s="958"/>
      <c r="I71" s="958"/>
      <c r="J71" s="958"/>
      <c r="K71" s="958"/>
      <c r="L71" s="958"/>
      <c r="M71" s="958"/>
      <c r="N71" s="958"/>
      <c r="O71" s="958"/>
      <c r="P71" s="959"/>
      <c r="Q71" s="960">
        <v>811</v>
      </c>
      <c r="R71" s="915"/>
      <c r="S71" s="915"/>
      <c r="T71" s="915"/>
      <c r="U71" s="915"/>
      <c r="V71" s="915">
        <v>793</v>
      </c>
      <c r="W71" s="915"/>
      <c r="X71" s="915"/>
      <c r="Y71" s="915"/>
      <c r="Z71" s="915"/>
      <c r="AA71" s="915">
        <v>19</v>
      </c>
      <c r="AB71" s="915"/>
      <c r="AC71" s="915"/>
      <c r="AD71" s="915"/>
      <c r="AE71" s="915"/>
      <c r="AF71" s="915">
        <v>19</v>
      </c>
      <c r="AG71" s="915"/>
      <c r="AH71" s="915"/>
      <c r="AI71" s="915"/>
      <c r="AJ71" s="915"/>
      <c r="AK71" s="915">
        <v>25</v>
      </c>
      <c r="AL71" s="915"/>
      <c r="AM71" s="915"/>
      <c r="AN71" s="915"/>
      <c r="AO71" s="915"/>
      <c r="AP71" s="915">
        <v>814</v>
      </c>
      <c r="AQ71" s="915"/>
      <c r="AR71" s="915"/>
      <c r="AS71" s="915"/>
      <c r="AT71" s="915"/>
      <c r="AU71" s="915">
        <v>217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593</v>
      </c>
      <c r="C72" s="958"/>
      <c r="D72" s="958"/>
      <c r="E72" s="958"/>
      <c r="F72" s="958"/>
      <c r="G72" s="958"/>
      <c r="H72" s="958"/>
      <c r="I72" s="958"/>
      <c r="J72" s="958"/>
      <c r="K72" s="958"/>
      <c r="L72" s="958"/>
      <c r="M72" s="958"/>
      <c r="N72" s="958"/>
      <c r="O72" s="958"/>
      <c r="P72" s="959"/>
      <c r="Q72" s="960">
        <v>565</v>
      </c>
      <c r="R72" s="915"/>
      <c r="S72" s="915"/>
      <c r="T72" s="915"/>
      <c r="U72" s="915"/>
      <c r="V72" s="915">
        <v>535</v>
      </c>
      <c r="W72" s="915"/>
      <c r="X72" s="915"/>
      <c r="Y72" s="915"/>
      <c r="Z72" s="915"/>
      <c r="AA72" s="915">
        <v>30</v>
      </c>
      <c r="AB72" s="915"/>
      <c r="AC72" s="915"/>
      <c r="AD72" s="915"/>
      <c r="AE72" s="915"/>
      <c r="AF72" s="915">
        <v>30</v>
      </c>
      <c r="AG72" s="915"/>
      <c r="AH72" s="915"/>
      <c r="AI72" s="915"/>
      <c r="AJ72" s="915"/>
      <c r="AK72" s="915">
        <v>24</v>
      </c>
      <c r="AL72" s="915"/>
      <c r="AM72" s="915"/>
      <c r="AN72" s="915"/>
      <c r="AO72" s="915"/>
      <c r="AP72" s="915" t="s">
        <v>603</v>
      </c>
      <c r="AQ72" s="915"/>
      <c r="AR72" s="915"/>
      <c r="AS72" s="915"/>
      <c r="AT72" s="915"/>
      <c r="AU72" s="915" t="s">
        <v>603</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594</v>
      </c>
      <c r="C73" s="958"/>
      <c r="D73" s="958"/>
      <c r="E73" s="958"/>
      <c r="F73" s="958"/>
      <c r="G73" s="958"/>
      <c r="H73" s="958"/>
      <c r="I73" s="958"/>
      <c r="J73" s="958"/>
      <c r="K73" s="958"/>
      <c r="L73" s="958"/>
      <c r="M73" s="958"/>
      <c r="N73" s="958"/>
      <c r="O73" s="958"/>
      <c r="P73" s="959"/>
      <c r="Q73" s="960">
        <v>171813</v>
      </c>
      <c r="R73" s="915"/>
      <c r="S73" s="915"/>
      <c r="T73" s="915"/>
      <c r="U73" s="915"/>
      <c r="V73" s="915">
        <v>167384</v>
      </c>
      <c r="W73" s="915"/>
      <c r="X73" s="915"/>
      <c r="Y73" s="915"/>
      <c r="Z73" s="915"/>
      <c r="AA73" s="915">
        <v>4429</v>
      </c>
      <c r="AB73" s="915"/>
      <c r="AC73" s="915"/>
      <c r="AD73" s="915"/>
      <c r="AE73" s="915"/>
      <c r="AF73" s="915">
        <v>4426</v>
      </c>
      <c r="AG73" s="915"/>
      <c r="AH73" s="915"/>
      <c r="AI73" s="915"/>
      <c r="AJ73" s="915"/>
      <c r="AK73" s="915">
        <v>6995</v>
      </c>
      <c r="AL73" s="915"/>
      <c r="AM73" s="915"/>
      <c r="AN73" s="915"/>
      <c r="AO73" s="915"/>
      <c r="AP73" s="915" t="s">
        <v>603</v>
      </c>
      <c r="AQ73" s="915"/>
      <c r="AR73" s="915"/>
      <c r="AS73" s="915"/>
      <c r="AT73" s="915"/>
      <c r="AU73" s="915" t="s">
        <v>603</v>
      </c>
      <c r="AV73" s="915"/>
      <c r="AW73" s="915"/>
      <c r="AX73" s="915"/>
      <c r="AY73" s="915"/>
      <c r="AZ73" s="961" t="s">
        <v>605</v>
      </c>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595</v>
      </c>
      <c r="C74" s="958"/>
      <c r="D74" s="958"/>
      <c r="E74" s="958"/>
      <c r="F74" s="958"/>
      <c r="G74" s="958"/>
      <c r="H74" s="958"/>
      <c r="I74" s="958"/>
      <c r="J74" s="958"/>
      <c r="K74" s="958"/>
      <c r="L74" s="958"/>
      <c r="M74" s="958"/>
      <c r="N74" s="958"/>
      <c r="O74" s="958"/>
      <c r="P74" s="959"/>
      <c r="Q74" s="960">
        <v>9567</v>
      </c>
      <c r="R74" s="915"/>
      <c r="S74" s="915"/>
      <c r="T74" s="915"/>
      <c r="U74" s="915"/>
      <c r="V74" s="915">
        <v>7806</v>
      </c>
      <c r="W74" s="915"/>
      <c r="X74" s="915"/>
      <c r="Y74" s="915"/>
      <c r="Z74" s="915"/>
      <c r="AA74" s="915">
        <v>1761</v>
      </c>
      <c r="AB74" s="915"/>
      <c r="AC74" s="915"/>
      <c r="AD74" s="915"/>
      <c r="AE74" s="915"/>
      <c r="AF74" s="915">
        <v>1761</v>
      </c>
      <c r="AG74" s="915"/>
      <c r="AH74" s="915"/>
      <c r="AI74" s="915"/>
      <c r="AJ74" s="915"/>
      <c r="AK74" s="915" t="s">
        <v>603</v>
      </c>
      <c r="AL74" s="915"/>
      <c r="AM74" s="915"/>
      <c r="AN74" s="915"/>
      <c r="AO74" s="915"/>
      <c r="AP74" s="915" t="s">
        <v>603</v>
      </c>
      <c r="AQ74" s="915"/>
      <c r="AR74" s="915"/>
      <c r="AS74" s="915"/>
      <c r="AT74" s="915"/>
      <c r="AU74" s="915" t="s">
        <v>603</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596</v>
      </c>
      <c r="C75" s="958"/>
      <c r="D75" s="958"/>
      <c r="E75" s="958"/>
      <c r="F75" s="958"/>
      <c r="G75" s="958"/>
      <c r="H75" s="958"/>
      <c r="I75" s="958"/>
      <c r="J75" s="958"/>
      <c r="K75" s="958"/>
      <c r="L75" s="958"/>
      <c r="M75" s="958"/>
      <c r="N75" s="958"/>
      <c r="O75" s="958"/>
      <c r="P75" s="959"/>
      <c r="Q75" s="963">
        <v>849</v>
      </c>
      <c r="R75" s="964"/>
      <c r="S75" s="964"/>
      <c r="T75" s="964"/>
      <c r="U75" s="914"/>
      <c r="V75" s="965">
        <v>824</v>
      </c>
      <c r="W75" s="964"/>
      <c r="X75" s="964"/>
      <c r="Y75" s="964"/>
      <c r="Z75" s="914"/>
      <c r="AA75" s="965">
        <v>25</v>
      </c>
      <c r="AB75" s="964"/>
      <c r="AC75" s="964"/>
      <c r="AD75" s="964"/>
      <c r="AE75" s="914"/>
      <c r="AF75" s="965">
        <v>25</v>
      </c>
      <c r="AG75" s="964"/>
      <c r="AH75" s="964"/>
      <c r="AI75" s="964"/>
      <c r="AJ75" s="914"/>
      <c r="AK75" s="965">
        <v>22</v>
      </c>
      <c r="AL75" s="964"/>
      <c r="AM75" s="964"/>
      <c r="AN75" s="964"/>
      <c r="AO75" s="914"/>
      <c r="AP75" s="965" t="s">
        <v>603</v>
      </c>
      <c r="AQ75" s="964"/>
      <c r="AR75" s="964"/>
      <c r="AS75" s="964"/>
      <c r="AT75" s="914"/>
      <c r="AU75" s="965" t="s">
        <v>603</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597</v>
      </c>
      <c r="C76" s="958"/>
      <c r="D76" s="958"/>
      <c r="E76" s="958"/>
      <c r="F76" s="958"/>
      <c r="G76" s="958"/>
      <c r="H76" s="958"/>
      <c r="I76" s="958"/>
      <c r="J76" s="958"/>
      <c r="K76" s="958"/>
      <c r="L76" s="958"/>
      <c r="M76" s="958"/>
      <c r="N76" s="958"/>
      <c r="O76" s="958"/>
      <c r="P76" s="959"/>
      <c r="Q76" s="963">
        <v>160</v>
      </c>
      <c r="R76" s="964"/>
      <c r="S76" s="964"/>
      <c r="T76" s="964"/>
      <c r="U76" s="914"/>
      <c r="V76" s="965">
        <v>159</v>
      </c>
      <c r="W76" s="964"/>
      <c r="X76" s="964"/>
      <c r="Y76" s="964"/>
      <c r="Z76" s="914"/>
      <c r="AA76" s="965">
        <v>1</v>
      </c>
      <c r="AB76" s="964"/>
      <c r="AC76" s="964"/>
      <c r="AD76" s="964"/>
      <c r="AE76" s="914"/>
      <c r="AF76" s="965">
        <v>1</v>
      </c>
      <c r="AG76" s="964"/>
      <c r="AH76" s="964"/>
      <c r="AI76" s="964"/>
      <c r="AJ76" s="914"/>
      <c r="AK76" s="965">
        <v>14</v>
      </c>
      <c r="AL76" s="964"/>
      <c r="AM76" s="964"/>
      <c r="AN76" s="964"/>
      <c r="AO76" s="914"/>
      <c r="AP76" s="965" t="s">
        <v>603</v>
      </c>
      <c r="AQ76" s="964"/>
      <c r="AR76" s="964"/>
      <c r="AS76" s="964"/>
      <c r="AT76" s="914"/>
      <c r="AU76" s="965" t="s">
        <v>603</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598</v>
      </c>
      <c r="C77" s="958"/>
      <c r="D77" s="958"/>
      <c r="E77" s="958"/>
      <c r="F77" s="958"/>
      <c r="G77" s="958"/>
      <c r="H77" s="958"/>
      <c r="I77" s="958"/>
      <c r="J77" s="958"/>
      <c r="K77" s="958"/>
      <c r="L77" s="958"/>
      <c r="M77" s="958"/>
      <c r="N77" s="958"/>
      <c r="O77" s="958"/>
      <c r="P77" s="959"/>
      <c r="Q77" s="963">
        <v>8</v>
      </c>
      <c r="R77" s="964"/>
      <c r="S77" s="964"/>
      <c r="T77" s="964"/>
      <c r="U77" s="914"/>
      <c r="V77" s="965">
        <v>6</v>
      </c>
      <c r="W77" s="964"/>
      <c r="X77" s="964"/>
      <c r="Y77" s="964"/>
      <c r="Z77" s="914"/>
      <c r="AA77" s="965">
        <v>2</v>
      </c>
      <c r="AB77" s="964"/>
      <c r="AC77" s="964"/>
      <c r="AD77" s="964"/>
      <c r="AE77" s="914"/>
      <c r="AF77" s="965">
        <v>2</v>
      </c>
      <c r="AG77" s="964"/>
      <c r="AH77" s="964"/>
      <c r="AI77" s="964"/>
      <c r="AJ77" s="914"/>
      <c r="AK77" s="965" t="s">
        <v>603</v>
      </c>
      <c r="AL77" s="964"/>
      <c r="AM77" s="964"/>
      <c r="AN77" s="964"/>
      <c r="AO77" s="914"/>
      <c r="AP77" s="965" t="s">
        <v>603</v>
      </c>
      <c r="AQ77" s="964"/>
      <c r="AR77" s="964"/>
      <c r="AS77" s="964"/>
      <c r="AT77" s="914"/>
      <c r="AU77" s="965" t="s">
        <v>603</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423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SUM(AF68:AJ77)</f>
        <v>7435</v>
      </c>
      <c r="AG88" s="926"/>
      <c r="AH88" s="926"/>
      <c r="AI88" s="926"/>
      <c r="AJ88" s="926"/>
      <c r="AK88" s="923"/>
      <c r="AL88" s="923"/>
      <c r="AM88" s="923"/>
      <c r="AN88" s="923"/>
      <c r="AO88" s="923"/>
      <c r="AP88" s="926">
        <f>SUM(AP68:AT77)</f>
        <v>1706</v>
      </c>
      <c r="AQ88" s="926"/>
      <c r="AR88" s="926"/>
      <c r="AS88" s="926"/>
      <c r="AT88" s="926"/>
      <c r="AU88" s="926">
        <f>SUM(AU68:AY77)</f>
        <v>730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40</v>
      </c>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432</v>
      </c>
      <c r="AB109" s="979"/>
      <c r="AC109" s="979"/>
      <c r="AD109" s="979"/>
      <c r="AE109" s="980"/>
      <c r="AF109" s="978" t="s">
        <v>310</v>
      </c>
      <c r="AG109" s="979"/>
      <c r="AH109" s="979"/>
      <c r="AI109" s="979"/>
      <c r="AJ109" s="980"/>
      <c r="AK109" s="978" t="s">
        <v>309</v>
      </c>
      <c r="AL109" s="979"/>
      <c r="AM109" s="979"/>
      <c r="AN109" s="979"/>
      <c r="AO109" s="980"/>
      <c r="AP109" s="978" t="s">
        <v>433</v>
      </c>
      <c r="AQ109" s="979"/>
      <c r="AR109" s="979"/>
      <c r="AS109" s="979"/>
      <c r="AT109" s="981"/>
      <c r="AU109" s="998" t="s">
        <v>431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432</v>
      </c>
      <c r="BR109" s="979"/>
      <c r="BS109" s="979"/>
      <c r="BT109" s="979"/>
      <c r="BU109" s="980"/>
      <c r="BV109" s="978" t="s">
        <v>310</v>
      </c>
      <c r="BW109" s="979"/>
      <c r="BX109" s="979"/>
      <c r="BY109" s="979"/>
      <c r="BZ109" s="980"/>
      <c r="CA109" s="978" t="s">
        <v>309</v>
      </c>
      <c r="CB109" s="979"/>
      <c r="CC109" s="979"/>
      <c r="CD109" s="979"/>
      <c r="CE109" s="980"/>
      <c r="CF109" s="999" t="s">
        <v>433</v>
      </c>
      <c r="CG109" s="999"/>
      <c r="CH109" s="999"/>
      <c r="CI109" s="999"/>
      <c r="CJ109" s="999"/>
      <c r="CK109" s="978" t="s">
        <v>434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432</v>
      </c>
      <c r="DH109" s="979"/>
      <c r="DI109" s="979"/>
      <c r="DJ109" s="979"/>
      <c r="DK109" s="980"/>
      <c r="DL109" s="978" t="s">
        <v>310</v>
      </c>
      <c r="DM109" s="979"/>
      <c r="DN109" s="979"/>
      <c r="DO109" s="979"/>
      <c r="DP109" s="980"/>
      <c r="DQ109" s="978" t="s">
        <v>309</v>
      </c>
      <c r="DR109" s="979"/>
      <c r="DS109" s="979"/>
      <c r="DT109" s="979"/>
      <c r="DU109" s="980"/>
      <c r="DV109" s="978" t="s">
        <v>433</v>
      </c>
      <c r="DW109" s="979"/>
      <c r="DX109" s="979"/>
      <c r="DY109" s="979"/>
      <c r="DZ109" s="981"/>
    </row>
    <row r="110" spans="1:131" s="247" customFormat="1" ht="26.25" customHeight="1" x14ac:dyDescent="0.15">
      <c r="A110" s="982" t="s">
        <v>435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3255846</v>
      </c>
      <c r="AB110" s="986"/>
      <c r="AC110" s="986"/>
      <c r="AD110" s="986"/>
      <c r="AE110" s="987"/>
      <c r="AF110" s="988">
        <v>3032791</v>
      </c>
      <c r="AG110" s="986"/>
      <c r="AH110" s="986"/>
      <c r="AI110" s="986"/>
      <c r="AJ110" s="987"/>
      <c r="AK110" s="988">
        <v>2825513</v>
      </c>
      <c r="AL110" s="986"/>
      <c r="AM110" s="986"/>
      <c r="AN110" s="986"/>
      <c r="AO110" s="987"/>
      <c r="AP110" s="989">
        <v>19</v>
      </c>
      <c r="AQ110" s="990"/>
      <c r="AR110" s="990"/>
      <c r="AS110" s="990"/>
      <c r="AT110" s="991"/>
      <c r="AU110" s="992" t="s">
        <v>73</v>
      </c>
      <c r="AV110" s="993"/>
      <c r="AW110" s="993"/>
      <c r="AX110" s="993"/>
      <c r="AY110" s="993"/>
      <c r="AZ110" s="1034" t="s">
        <v>436</v>
      </c>
      <c r="BA110" s="983"/>
      <c r="BB110" s="983"/>
      <c r="BC110" s="983"/>
      <c r="BD110" s="983"/>
      <c r="BE110" s="983"/>
      <c r="BF110" s="983"/>
      <c r="BG110" s="983"/>
      <c r="BH110" s="983"/>
      <c r="BI110" s="983"/>
      <c r="BJ110" s="983"/>
      <c r="BK110" s="983"/>
      <c r="BL110" s="983"/>
      <c r="BM110" s="983"/>
      <c r="BN110" s="983"/>
      <c r="BO110" s="983"/>
      <c r="BP110" s="984"/>
      <c r="BQ110" s="1020">
        <v>27840066</v>
      </c>
      <c r="BR110" s="1021"/>
      <c r="BS110" s="1021"/>
      <c r="BT110" s="1021"/>
      <c r="BU110" s="1021"/>
      <c r="BV110" s="1021">
        <v>28625590</v>
      </c>
      <c r="BW110" s="1021"/>
      <c r="BX110" s="1021"/>
      <c r="BY110" s="1021"/>
      <c r="BZ110" s="1021"/>
      <c r="CA110" s="1021">
        <v>31153857</v>
      </c>
      <c r="CB110" s="1021"/>
      <c r="CC110" s="1021"/>
      <c r="CD110" s="1021"/>
      <c r="CE110" s="1021"/>
      <c r="CF110" s="1035">
        <v>209.9</v>
      </c>
      <c r="CG110" s="1036"/>
      <c r="CH110" s="1036"/>
      <c r="CI110" s="1036"/>
      <c r="CJ110" s="1036"/>
      <c r="CK110" s="1037" t="s">
        <v>437</v>
      </c>
      <c r="CL110" s="1038"/>
      <c r="CM110" s="1017" t="s">
        <v>438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439</v>
      </c>
      <c r="DH110" s="1021"/>
      <c r="DI110" s="1021"/>
      <c r="DJ110" s="1021"/>
      <c r="DK110" s="1021"/>
      <c r="DL110" s="1021" t="s">
        <v>440</v>
      </c>
      <c r="DM110" s="1021"/>
      <c r="DN110" s="1021"/>
      <c r="DO110" s="1021"/>
      <c r="DP110" s="1021"/>
      <c r="DQ110" s="1021" t="s">
        <v>440</v>
      </c>
      <c r="DR110" s="1021"/>
      <c r="DS110" s="1021"/>
      <c r="DT110" s="1021"/>
      <c r="DU110" s="1021"/>
      <c r="DV110" s="1022" t="s">
        <v>128</v>
      </c>
      <c r="DW110" s="1022"/>
      <c r="DX110" s="1022"/>
      <c r="DY110" s="1022"/>
      <c r="DZ110" s="1023"/>
    </row>
    <row r="111" spans="1:131" s="247" customFormat="1" ht="26.25" customHeight="1" x14ac:dyDescent="0.15">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128</v>
      </c>
      <c r="AB111" s="1028"/>
      <c r="AC111" s="1028"/>
      <c r="AD111" s="1028"/>
      <c r="AE111" s="1029"/>
      <c r="AF111" s="1030" t="s">
        <v>128</v>
      </c>
      <c r="AG111" s="1028"/>
      <c r="AH111" s="1028"/>
      <c r="AI111" s="1028"/>
      <c r="AJ111" s="1029"/>
      <c r="AK111" s="1030" t="s">
        <v>442</v>
      </c>
      <c r="AL111" s="1028"/>
      <c r="AM111" s="1028"/>
      <c r="AN111" s="1028"/>
      <c r="AO111" s="1029"/>
      <c r="AP111" s="1031" t="s">
        <v>128</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t="s">
        <v>128</v>
      </c>
      <c r="BR111" s="1014"/>
      <c r="BS111" s="1014"/>
      <c r="BT111" s="1014"/>
      <c r="BU111" s="1014"/>
      <c r="BV111" s="1014" t="s">
        <v>128</v>
      </c>
      <c r="BW111" s="1014"/>
      <c r="BX111" s="1014"/>
      <c r="BY111" s="1014"/>
      <c r="BZ111" s="1014"/>
      <c r="CA111" s="1014" t="s">
        <v>128</v>
      </c>
      <c r="CB111" s="1014"/>
      <c r="CC111" s="1014"/>
      <c r="CD111" s="1014"/>
      <c r="CE111" s="1014"/>
      <c r="CF111" s="1008" t="s">
        <v>128</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439</v>
      </c>
      <c r="DH111" s="1014"/>
      <c r="DI111" s="1014"/>
      <c r="DJ111" s="1014"/>
      <c r="DK111" s="1014"/>
      <c r="DL111" s="1014" t="s">
        <v>440</v>
      </c>
      <c r="DM111" s="1014"/>
      <c r="DN111" s="1014"/>
      <c r="DO111" s="1014"/>
      <c r="DP111" s="1014"/>
      <c r="DQ111" s="1014" t="s">
        <v>128</v>
      </c>
      <c r="DR111" s="1014"/>
      <c r="DS111" s="1014"/>
      <c r="DT111" s="1014"/>
      <c r="DU111" s="1014"/>
      <c r="DV111" s="1015" t="s">
        <v>440</v>
      </c>
      <c r="DW111" s="1015"/>
      <c r="DX111" s="1015"/>
      <c r="DY111" s="1015"/>
      <c r="DZ111" s="1016"/>
    </row>
    <row r="112" spans="1:131" s="247" customFormat="1" ht="26.25" customHeight="1" x14ac:dyDescent="0.15">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440</v>
      </c>
      <c r="AB112" s="1053"/>
      <c r="AC112" s="1053"/>
      <c r="AD112" s="1053"/>
      <c r="AE112" s="1054"/>
      <c r="AF112" s="1055" t="s">
        <v>128</v>
      </c>
      <c r="AG112" s="1053"/>
      <c r="AH112" s="1053"/>
      <c r="AI112" s="1053"/>
      <c r="AJ112" s="1054"/>
      <c r="AK112" s="1055" t="s">
        <v>439</v>
      </c>
      <c r="AL112" s="1053"/>
      <c r="AM112" s="1053"/>
      <c r="AN112" s="1053"/>
      <c r="AO112" s="1054"/>
      <c r="AP112" s="1056" t="s">
        <v>128</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19065324</v>
      </c>
      <c r="BR112" s="1014"/>
      <c r="BS112" s="1014"/>
      <c r="BT112" s="1014"/>
      <c r="BU112" s="1014"/>
      <c r="BV112" s="1014">
        <v>17920271</v>
      </c>
      <c r="BW112" s="1014"/>
      <c r="BX112" s="1014"/>
      <c r="BY112" s="1014"/>
      <c r="BZ112" s="1014"/>
      <c r="CA112" s="1014">
        <v>17570373</v>
      </c>
      <c r="CB112" s="1014"/>
      <c r="CC112" s="1014"/>
      <c r="CD112" s="1014"/>
      <c r="CE112" s="1014"/>
      <c r="CF112" s="1008">
        <v>118.4</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439</v>
      </c>
      <c r="DH112" s="1014"/>
      <c r="DI112" s="1014"/>
      <c r="DJ112" s="1014"/>
      <c r="DK112" s="1014"/>
      <c r="DL112" s="1014" t="s">
        <v>442</v>
      </c>
      <c r="DM112" s="1014"/>
      <c r="DN112" s="1014"/>
      <c r="DO112" s="1014"/>
      <c r="DP112" s="1014"/>
      <c r="DQ112" s="1014" t="s">
        <v>128</v>
      </c>
      <c r="DR112" s="1014"/>
      <c r="DS112" s="1014"/>
      <c r="DT112" s="1014"/>
      <c r="DU112" s="1014"/>
      <c r="DV112" s="1015" t="s">
        <v>440</v>
      </c>
      <c r="DW112" s="1015"/>
      <c r="DX112" s="1015"/>
      <c r="DY112" s="1015"/>
      <c r="DZ112" s="1016"/>
    </row>
    <row r="113" spans="1:130" s="247" customFormat="1" ht="26.25" customHeight="1" x14ac:dyDescent="0.15">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1497093</v>
      </c>
      <c r="AB113" s="1028"/>
      <c r="AC113" s="1028"/>
      <c r="AD113" s="1028"/>
      <c r="AE113" s="1029"/>
      <c r="AF113" s="1030">
        <v>1587328</v>
      </c>
      <c r="AG113" s="1028"/>
      <c r="AH113" s="1028"/>
      <c r="AI113" s="1028"/>
      <c r="AJ113" s="1029"/>
      <c r="AK113" s="1030">
        <v>1559661</v>
      </c>
      <c r="AL113" s="1028"/>
      <c r="AM113" s="1028"/>
      <c r="AN113" s="1028"/>
      <c r="AO113" s="1029"/>
      <c r="AP113" s="1031">
        <v>10.5</v>
      </c>
      <c r="AQ113" s="1032"/>
      <c r="AR113" s="1032"/>
      <c r="AS113" s="1032"/>
      <c r="AT113" s="1033"/>
      <c r="AU113" s="994"/>
      <c r="AV113" s="995"/>
      <c r="AW113" s="995"/>
      <c r="AX113" s="995"/>
      <c r="AY113" s="995"/>
      <c r="AZ113" s="1043" t="s">
        <v>450</v>
      </c>
      <c r="BA113" s="1044"/>
      <c r="BB113" s="1044"/>
      <c r="BC113" s="1044"/>
      <c r="BD113" s="1044"/>
      <c r="BE113" s="1044"/>
      <c r="BF113" s="1044"/>
      <c r="BG113" s="1044"/>
      <c r="BH113" s="1044"/>
      <c r="BI113" s="1044"/>
      <c r="BJ113" s="1044"/>
      <c r="BK113" s="1044"/>
      <c r="BL113" s="1044"/>
      <c r="BM113" s="1044"/>
      <c r="BN113" s="1044"/>
      <c r="BO113" s="1044"/>
      <c r="BP113" s="1045"/>
      <c r="BQ113" s="1013">
        <v>680415</v>
      </c>
      <c r="BR113" s="1014"/>
      <c r="BS113" s="1014"/>
      <c r="BT113" s="1014"/>
      <c r="BU113" s="1014"/>
      <c r="BV113" s="1014">
        <v>749489</v>
      </c>
      <c r="BW113" s="1014"/>
      <c r="BX113" s="1014"/>
      <c r="BY113" s="1014"/>
      <c r="BZ113" s="1014"/>
      <c r="CA113" s="1014">
        <v>729955</v>
      </c>
      <c r="CB113" s="1014"/>
      <c r="CC113" s="1014"/>
      <c r="CD113" s="1014"/>
      <c r="CE113" s="1014"/>
      <c r="CF113" s="1008">
        <v>4.9000000000000004</v>
      </c>
      <c r="CG113" s="1009"/>
      <c r="CH113" s="1009"/>
      <c r="CI113" s="1009"/>
      <c r="CJ113" s="1009"/>
      <c r="CK113" s="1039"/>
      <c r="CL113" s="1040"/>
      <c r="CM113" s="1010" t="s">
        <v>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128</v>
      </c>
      <c r="DH113" s="1053"/>
      <c r="DI113" s="1053"/>
      <c r="DJ113" s="1053"/>
      <c r="DK113" s="1054"/>
      <c r="DL113" s="1055" t="s">
        <v>442</v>
      </c>
      <c r="DM113" s="1053"/>
      <c r="DN113" s="1053"/>
      <c r="DO113" s="1053"/>
      <c r="DP113" s="1054"/>
      <c r="DQ113" s="1055" t="s">
        <v>439</v>
      </c>
      <c r="DR113" s="1053"/>
      <c r="DS113" s="1053"/>
      <c r="DT113" s="1053"/>
      <c r="DU113" s="1054"/>
      <c r="DV113" s="1056" t="s">
        <v>442</v>
      </c>
      <c r="DW113" s="1057"/>
      <c r="DX113" s="1057"/>
      <c r="DY113" s="1057"/>
      <c r="DZ113" s="1058"/>
    </row>
    <row r="114" spans="1:130" s="247" customFormat="1" ht="26.25" customHeight="1" x14ac:dyDescent="0.15">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99558</v>
      </c>
      <c r="AB114" s="1053"/>
      <c r="AC114" s="1053"/>
      <c r="AD114" s="1053"/>
      <c r="AE114" s="1054"/>
      <c r="AF114" s="1055">
        <v>107409</v>
      </c>
      <c r="AG114" s="1053"/>
      <c r="AH114" s="1053"/>
      <c r="AI114" s="1053"/>
      <c r="AJ114" s="1054"/>
      <c r="AK114" s="1055">
        <v>97026</v>
      </c>
      <c r="AL114" s="1053"/>
      <c r="AM114" s="1053"/>
      <c r="AN114" s="1053"/>
      <c r="AO114" s="1054"/>
      <c r="AP114" s="1056">
        <v>0.7</v>
      </c>
      <c r="AQ114" s="1057"/>
      <c r="AR114" s="1057"/>
      <c r="AS114" s="1057"/>
      <c r="AT114" s="1058"/>
      <c r="AU114" s="994"/>
      <c r="AV114" s="995"/>
      <c r="AW114" s="995"/>
      <c r="AX114" s="995"/>
      <c r="AY114" s="995"/>
      <c r="AZ114" s="1043" t="s">
        <v>453</v>
      </c>
      <c r="BA114" s="1044"/>
      <c r="BB114" s="1044"/>
      <c r="BC114" s="1044"/>
      <c r="BD114" s="1044"/>
      <c r="BE114" s="1044"/>
      <c r="BF114" s="1044"/>
      <c r="BG114" s="1044"/>
      <c r="BH114" s="1044"/>
      <c r="BI114" s="1044"/>
      <c r="BJ114" s="1044"/>
      <c r="BK114" s="1044"/>
      <c r="BL114" s="1044"/>
      <c r="BM114" s="1044"/>
      <c r="BN114" s="1044"/>
      <c r="BO114" s="1044"/>
      <c r="BP114" s="1045"/>
      <c r="BQ114" s="1013">
        <v>2971973</v>
      </c>
      <c r="BR114" s="1014"/>
      <c r="BS114" s="1014"/>
      <c r="BT114" s="1014"/>
      <c r="BU114" s="1014"/>
      <c r="BV114" s="1014">
        <v>2593728</v>
      </c>
      <c r="BW114" s="1014"/>
      <c r="BX114" s="1014"/>
      <c r="BY114" s="1014"/>
      <c r="BZ114" s="1014"/>
      <c r="CA114" s="1014">
        <v>2309604</v>
      </c>
      <c r="CB114" s="1014"/>
      <c r="CC114" s="1014"/>
      <c r="CD114" s="1014"/>
      <c r="CE114" s="1014"/>
      <c r="CF114" s="1008">
        <v>15.6</v>
      </c>
      <c r="CG114" s="1009"/>
      <c r="CH114" s="1009"/>
      <c r="CI114" s="1009"/>
      <c r="CJ114" s="1009"/>
      <c r="CK114" s="1039"/>
      <c r="CL114" s="1040"/>
      <c r="CM114" s="1010" t="s">
        <v>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439</v>
      </c>
      <c r="DH114" s="1053"/>
      <c r="DI114" s="1053"/>
      <c r="DJ114" s="1053"/>
      <c r="DK114" s="1054"/>
      <c r="DL114" s="1055" t="s">
        <v>440</v>
      </c>
      <c r="DM114" s="1053"/>
      <c r="DN114" s="1053"/>
      <c r="DO114" s="1053"/>
      <c r="DP114" s="1054"/>
      <c r="DQ114" s="1055" t="s">
        <v>128</v>
      </c>
      <c r="DR114" s="1053"/>
      <c r="DS114" s="1053"/>
      <c r="DT114" s="1053"/>
      <c r="DU114" s="1054"/>
      <c r="DV114" s="1056" t="s">
        <v>128</v>
      </c>
      <c r="DW114" s="1057"/>
      <c r="DX114" s="1057"/>
      <c r="DY114" s="1057"/>
      <c r="DZ114" s="1058"/>
    </row>
    <row r="115" spans="1:130" s="247" customFormat="1" ht="26.25" customHeight="1" x14ac:dyDescent="0.15">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540</v>
      </c>
      <c r="AB115" s="1028"/>
      <c r="AC115" s="1028"/>
      <c r="AD115" s="1028"/>
      <c r="AE115" s="1029"/>
      <c r="AF115" s="1030">
        <v>419</v>
      </c>
      <c r="AG115" s="1028"/>
      <c r="AH115" s="1028"/>
      <c r="AI115" s="1028"/>
      <c r="AJ115" s="1029"/>
      <c r="AK115" s="1030">
        <v>340</v>
      </c>
      <c r="AL115" s="1028"/>
      <c r="AM115" s="1028"/>
      <c r="AN115" s="1028"/>
      <c r="AO115" s="1029"/>
      <c r="AP115" s="1031">
        <v>0</v>
      </c>
      <c r="AQ115" s="1032"/>
      <c r="AR115" s="1032"/>
      <c r="AS115" s="1032"/>
      <c r="AT115" s="1033"/>
      <c r="AU115" s="994"/>
      <c r="AV115" s="995"/>
      <c r="AW115" s="995"/>
      <c r="AX115" s="995"/>
      <c r="AY115" s="995"/>
      <c r="AZ115" s="1043" t="s">
        <v>456</v>
      </c>
      <c r="BA115" s="1044"/>
      <c r="BB115" s="1044"/>
      <c r="BC115" s="1044"/>
      <c r="BD115" s="1044"/>
      <c r="BE115" s="1044"/>
      <c r="BF115" s="1044"/>
      <c r="BG115" s="1044"/>
      <c r="BH115" s="1044"/>
      <c r="BI115" s="1044"/>
      <c r="BJ115" s="1044"/>
      <c r="BK115" s="1044"/>
      <c r="BL115" s="1044"/>
      <c r="BM115" s="1044"/>
      <c r="BN115" s="1044"/>
      <c r="BO115" s="1044"/>
      <c r="BP115" s="1045"/>
      <c r="BQ115" s="1013" t="s">
        <v>128</v>
      </c>
      <c r="BR115" s="1014"/>
      <c r="BS115" s="1014"/>
      <c r="BT115" s="1014"/>
      <c r="BU115" s="1014"/>
      <c r="BV115" s="1014" t="s">
        <v>439</v>
      </c>
      <c r="BW115" s="1014"/>
      <c r="BX115" s="1014"/>
      <c r="BY115" s="1014"/>
      <c r="BZ115" s="1014"/>
      <c r="CA115" s="1014" t="s">
        <v>439</v>
      </c>
      <c r="CB115" s="1014"/>
      <c r="CC115" s="1014"/>
      <c r="CD115" s="1014"/>
      <c r="CE115" s="1014"/>
      <c r="CF115" s="1008" t="s">
        <v>440</v>
      </c>
      <c r="CG115" s="1009"/>
      <c r="CH115" s="1009"/>
      <c r="CI115" s="1009"/>
      <c r="CJ115" s="1009"/>
      <c r="CK115" s="1039"/>
      <c r="CL115" s="1040"/>
      <c r="CM115" s="1043" t="s">
        <v>457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128</v>
      </c>
      <c r="DH115" s="1053"/>
      <c r="DI115" s="1053"/>
      <c r="DJ115" s="1053"/>
      <c r="DK115" s="1054"/>
      <c r="DL115" s="1055" t="s">
        <v>128</v>
      </c>
      <c r="DM115" s="1053"/>
      <c r="DN115" s="1053"/>
      <c r="DO115" s="1053"/>
      <c r="DP115" s="1054"/>
      <c r="DQ115" s="1055" t="s">
        <v>439</v>
      </c>
      <c r="DR115" s="1053"/>
      <c r="DS115" s="1053"/>
      <c r="DT115" s="1053"/>
      <c r="DU115" s="1054"/>
      <c r="DV115" s="1056" t="s">
        <v>128</v>
      </c>
      <c r="DW115" s="1057"/>
      <c r="DX115" s="1057"/>
      <c r="DY115" s="1057"/>
      <c r="DZ115" s="1058"/>
    </row>
    <row r="116" spans="1:130" s="247" customFormat="1" ht="26.25" customHeight="1" x14ac:dyDescent="0.15">
      <c r="A116" s="1050"/>
      <c r="B116" s="1051"/>
      <c r="C116" s="1059" t="s">
        <v>458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440</v>
      </c>
      <c r="AB116" s="1053"/>
      <c r="AC116" s="1053"/>
      <c r="AD116" s="1053"/>
      <c r="AE116" s="1054"/>
      <c r="AF116" s="1055" t="s">
        <v>128</v>
      </c>
      <c r="AG116" s="1053"/>
      <c r="AH116" s="1053"/>
      <c r="AI116" s="1053"/>
      <c r="AJ116" s="1054"/>
      <c r="AK116" s="1055" t="s">
        <v>128</v>
      </c>
      <c r="AL116" s="1053"/>
      <c r="AM116" s="1053"/>
      <c r="AN116" s="1053"/>
      <c r="AO116" s="1054"/>
      <c r="AP116" s="1056" t="s">
        <v>442</v>
      </c>
      <c r="AQ116" s="1057"/>
      <c r="AR116" s="1057"/>
      <c r="AS116" s="1057"/>
      <c r="AT116" s="1058"/>
      <c r="AU116" s="994"/>
      <c r="AV116" s="995"/>
      <c r="AW116" s="995"/>
      <c r="AX116" s="995"/>
      <c r="AY116" s="995"/>
      <c r="AZ116" s="1061" t="s">
        <v>459</v>
      </c>
      <c r="BA116" s="1062"/>
      <c r="BB116" s="1062"/>
      <c r="BC116" s="1062"/>
      <c r="BD116" s="1062"/>
      <c r="BE116" s="1062"/>
      <c r="BF116" s="1062"/>
      <c r="BG116" s="1062"/>
      <c r="BH116" s="1062"/>
      <c r="BI116" s="1062"/>
      <c r="BJ116" s="1062"/>
      <c r="BK116" s="1062"/>
      <c r="BL116" s="1062"/>
      <c r="BM116" s="1062"/>
      <c r="BN116" s="1062"/>
      <c r="BO116" s="1062"/>
      <c r="BP116" s="1063"/>
      <c r="BQ116" s="1013" t="s">
        <v>128</v>
      </c>
      <c r="BR116" s="1014"/>
      <c r="BS116" s="1014"/>
      <c r="BT116" s="1014"/>
      <c r="BU116" s="1014"/>
      <c r="BV116" s="1014" t="s">
        <v>439</v>
      </c>
      <c r="BW116" s="1014"/>
      <c r="BX116" s="1014"/>
      <c r="BY116" s="1014"/>
      <c r="BZ116" s="1014"/>
      <c r="CA116" s="1014" t="s">
        <v>128</v>
      </c>
      <c r="CB116" s="1014"/>
      <c r="CC116" s="1014"/>
      <c r="CD116" s="1014"/>
      <c r="CE116" s="1014"/>
      <c r="CF116" s="1008" t="s">
        <v>128</v>
      </c>
      <c r="CG116" s="1009"/>
      <c r="CH116" s="1009"/>
      <c r="CI116" s="1009"/>
      <c r="CJ116" s="1009"/>
      <c r="CK116" s="1039"/>
      <c r="CL116" s="1040"/>
      <c r="CM116" s="1010" t="s">
        <v>460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128</v>
      </c>
      <c r="DH116" s="1053"/>
      <c r="DI116" s="1053"/>
      <c r="DJ116" s="1053"/>
      <c r="DK116" s="1054"/>
      <c r="DL116" s="1055" t="s">
        <v>128</v>
      </c>
      <c r="DM116" s="1053"/>
      <c r="DN116" s="1053"/>
      <c r="DO116" s="1053"/>
      <c r="DP116" s="1054"/>
      <c r="DQ116" s="1055" t="s">
        <v>439</v>
      </c>
      <c r="DR116" s="1053"/>
      <c r="DS116" s="1053"/>
      <c r="DT116" s="1053"/>
      <c r="DU116" s="1054"/>
      <c r="DV116" s="1056" t="s">
        <v>440</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461</v>
      </c>
      <c r="Z117" s="980"/>
      <c r="AA117" s="1070">
        <v>4853037</v>
      </c>
      <c r="AB117" s="1071"/>
      <c r="AC117" s="1071"/>
      <c r="AD117" s="1071"/>
      <c r="AE117" s="1072"/>
      <c r="AF117" s="1073">
        <v>4727947</v>
      </c>
      <c r="AG117" s="1071"/>
      <c r="AH117" s="1071"/>
      <c r="AI117" s="1071"/>
      <c r="AJ117" s="1072"/>
      <c r="AK117" s="1073">
        <v>4482540</v>
      </c>
      <c r="AL117" s="1071"/>
      <c r="AM117" s="1071"/>
      <c r="AN117" s="1071"/>
      <c r="AO117" s="1072"/>
      <c r="AP117" s="1074"/>
      <c r="AQ117" s="1075"/>
      <c r="AR117" s="1075"/>
      <c r="AS117" s="1075"/>
      <c r="AT117" s="1076"/>
      <c r="AU117" s="994"/>
      <c r="AV117" s="995"/>
      <c r="AW117" s="995"/>
      <c r="AX117" s="995"/>
      <c r="AY117" s="995"/>
      <c r="AZ117" s="1061" t="s">
        <v>462</v>
      </c>
      <c r="BA117" s="1062"/>
      <c r="BB117" s="1062"/>
      <c r="BC117" s="1062"/>
      <c r="BD117" s="1062"/>
      <c r="BE117" s="1062"/>
      <c r="BF117" s="1062"/>
      <c r="BG117" s="1062"/>
      <c r="BH117" s="1062"/>
      <c r="BI117" s="1062"/>
      <c r="BJ117" s="1062"/>
      <c r="BK117" s="1062"/>
      <c r="BL117" s="1062"/>
      <c r="BM117" s="1062"/>
      <c r="BN117" s="1062"/>
      <c r="BO117" s="1062"/>
      <c r="BP117" s="1063"/>
      <c r="BQ117" s="1013" t="s">
        <v>442</v>
      </c>
      <c r="BR117" s="1014"/>
      <c r="BS117" s="1014"/>
      <c r="BT117" s="1014"/>
      <c r="BU117" s="1014"/>
      <c r="BV117" s="1014" t="s">
        <v>128</v>
      </c>
      <c r="BW117" s="1014"/>
      <c r="BX117" s="1014"/>
      <c r="BY117" s="1014"/>
      <c r="BZ117" s="1014"/>
      <c r="CA117" s="1014" t="s">
        <v>442</v>
      </c>
      <c r="CB117" s="1014"/>
      <c r="CC117" s="1014"/>
      <c r="CD117" s="1014"/>
      <c r="CE117" s="1014"/>
      <c r="CF117" s="1008" t="s">
        <v>442</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128</v>
      </c>
      <c r="DH117" s="1053"/>
      <c r="DI117" s="1053"/>
      <c r="DJ117" s="1053"/>
      <c r="DK117" s="1054"/>
      <c r="DL117" s="1055" t="s">
        <v>128</v>
      </c>
      <c r="DM117" s="1053"/>
      <c r="DN117" s="1053"/>
      <c r="DO117" s="1053"/>
      <c r="DP117" s="1054"/>
      <c r="DQ117" s="1055" t="s">
        <v>442</v>
      </c>
      <c r="DR117" s="1053"/>
      <c r="DS117" s="1053"/>
      <c r="DT117" s="1053"/>
      <c r="DU117" s="1054"/>
      <c r="DV117" s="1056" t="s">
        <v>128</v>
      </c>
      <c r="DW117" s="1057"/>
      <c r="DX117" s="1057"/>
      <c r="DY117" s="1057"/>
      <c r="DZ117" s="1058"/>
    </row>
    <row r="118" spans="1:130" s="247" customFormat="1" ht="26.25" customHeight="1" x14ac:dyDescent="0.15">
      <c r="A118" s="998" t="s">
        <v>434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432</v>
      </c>
      <c r="AB118" s="979"/>
      <c r="AC118" s="979"/>
      <c r="AD118" s="979"/>
      <c r="AE118" s="980"/>
      <c r="AF118" s="978" t="s">
        <v>310</v>
      </c>
      <c r="AG118" s="979"/>
      <c r="AH118" s="979"/>
      <c r="AI118" s="979"/>
      <c r="AJ118" s="980"/>
      <c r="AK118" s="978" t="s">
        <v>309</v>
      </c>
      <c r="AL118" s="979"/>
      <c r="AM118" s="979"/>
      <c r="AN118" s="979"/>
      <c r="AO118" s="980"/>
      <c r="AP118" s="1065" t="s">
        <v>433</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128</v>
      </c>
      <c r="BW118" s="1092"/>
      <c r="BX118" s="1092"/>
      <c r="BY118" s="1092"/>
      <c r="BZ118" s="1092"/>
      <c r="CA118" s="1092" t="s">
        <v>442</v>
      </c>
      <c r="CB118" s="1092"/>
      <c r="CC118" s="1092"/>
      <c r="CD118" s="1092"/>
      <c r="CE118" s="1092"/>
      <c r="CF118" s="1008" t="s">
        <v>128</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442</v>
      </c>
      <c r="DH118" s="1053"/>
      <c r="DI118" s="1053"/>
      <c r="DJ118" s="1053"/>
      <c r="DK118" s="1054"/>
      <c r="DL118" s="1055" t="s">
        <v>442</v>
      </c>
      <c r="DM118" s="1053"/>
      <c r="DN118" s="1053"/>
      <c r="DO118" s="1053"/>
      <c r="DP118" s="1054"/>
      <c r="DQ118" s="1055" t="s">
        <v>128</v>
      </c>
      <c r="DR118" s="1053"/>
      <c r="DS118" s="1053"/>
      <c r="DT118" s="1053"/>
      <c r="DU118" s="1054"/>
      <c r="DV118" s="1056" t="s">
        <v>128</v>
      </c>
      <c r="DW118" s="1057"/>
      <c r="DX118" s="1057"/>
      <c r="DY118" s="1057"/>
      <c r="DZ118" s="1058"/>
    </row>
    <row r="119" spans="1:130" s="247" customFormat="1" ht="26.25" customHeight="1" x14ac:dyDescent="0.15">
      <c r="A119" s="1152" t="s">
        <v>437</v>
      </c>
      <c r="B119" s="1038"/>
      <c r="C119" s="1017" t="s">
        <v>438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128</v>
      </c>
      <c r="AB119" s="986"/>
      <c r="AC119" s="986"/>
      <c r="AD119" s="986"/>
      <c r="AE119" s="987"/>
      <c r="AF119" s="988" t="s">
        <v>128</v>
      </c>
      <c r="AG119" s="986"/>
      <c r="AH119" s="986"/>
      <c r="AI119" s="986"/>
      <c r="AJ119" s="987"/>
      <c r="AK119" s="988" t="s">
        <v>442</v>
      </c>
      <c r="AL119" s="986"/>
      <c r="AM119" s="986"/>
      <c r="AN119" s="986"/>
      <c r="AO119" s="987"/>
      <c r="AP119" s="989" t="s">
        <v>442</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466</v>
      </c>
      <c r="BP119" s="1100"/>
      <c r="BQ119" s="1091">
        <v>50557778</v>
      </c>
      <c r="BR119" s="1092"/>
      <c r="BS119" s="1092"/>
      <c r="BT119" s="1092"/>
      <c r="BU119" s="1092"/>
      <c r="BV119" s="1092">
        <v>49889078</v>
      </c>
      <c r="BW119" s="1092"/>
      <c r="BX119" s="1092"/>
      <c r="BY119" s="1092"/>
      <c r="BZ119" s="1092"/>
      <c r="CA119" s="1092">
        <v>51763789</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468</v>
      </c>
      <c r="DH119" s="1078"/>
      <c r="DI119" s="1078"/>
      <c r="DJ119" s="1078"/>
      <c r="DK119" s="1079"/>
      <c r="DL119" s="1077" t="s">
        <v>128</v>
      </c>
      <c r="DM119" s="1078"/>
      <c r="DN119" s="1078"/>
      <c r="DO119" s="1078"/>
      <c r="DP119" s="1079"/>
      <c r="DQ119" s="1077" t="s">
        <v>128</v>
      </c>
      <c r="DR119" s="1078"/>
      <c r="DS119" s="1078"/>
      <c r="DT119" s="1078"/>
      <c r="DU119" s="1079"/>
      <c r="DV119" s="1080" t="s">
        <v>128</v>
      </c>
      <c r="DW119" s="1081"/>
      <c r="DX119" s="1081"/>
      <c r="DY119" s="1081"/>
      <c r="DZ119" s="1082"/>
    </row>
    <row r="120" spans="1:130" s="247" customFormat="1" ht="26.25" customHeight="1" x14ac:dyDescent="0.15">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128</v>
      </c>
      <c r="AB120" s="1053"/>
      <c r="AC120" s="1053"/>
      <c r="AD120" s="1053"/>
      <c r="AE120" s="1054"/>
      <c r="AF120" s="1055" t="s">
        <v>442</v>
      </c>
      <c r="AG120" s="1053"/>
      <c r="AH120" s="1053"/>
      <c r="AI120" s="1053"/>
      <c r="AJ120" s="1054"/>
      <c r="AK120" s="1055" t="s">
        <v>128</v>
      </c>
      <c r="AL120" s="1053"/>
      <c r="AM120" s="1053"/>
      <c r="AN120" s="1053"/>
      <c r="AO120" s="1054"/>
      <c r="AP120" s="1056" t="s">
        <v>442</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15325726</v>
      </c>
      <c r="BR120" s="1021"/>
      <c r="BS120" s="1021"/>
      <c r="BT120" s="1021"/>
      <c r="BU120" s="1021"/>
      <c r="BV120" s="1021">
        <v>16191163</v>
      </c>
      <c r="BW120" s="1021"/>
      <c r="BX120" s="1021"/>
      <c r="BY120" s="1021"/>
      <c r="BZ120" s="1021"/>
      <c r="CA120" s="1021">
        <v>16362633</v>
      </c>
      <c r="CB120" s="1021"/>
      <c r="CC120" s="1021"/>
      <c r="CD120" s="1021"/>
      <c r="CE120" s="1021"/>
      <c r="CF120" s="1035">
        <v>110.2</v>
      </c>
      <c r="CG120" s="1036"/>
      <c r="CH120" s="1036"/>
      <c r="CI120" s="1036"/>
      <c r="CJ120" s="1036"/>
      <c r="CK120" s="1101" t="s">
        <v>471</v>
      </c>
      <c r="CL120" s="1102"/>
      <c r="CM120" s="1102"/>
      <c r="CN120" s="1102"/>
      <c r="CO120" s="1103"/>
      <c r="CP120" s="1109" t="s">
        <v>472</v>
      </c>
      <c r="CQ120" s="1110"/>
      <c r="CR120" s="1110"/>
      <c r="CS120" s="1110"/>
      <c r="CT120" s="1110"/>
      <c r="CU120" s="1110"/>
      <c r="CV120" s="1110"/>
      <c r="CW120" s="1110"/>
      <c r="CX120" s="1110"/>
      <c r="CY120" s="1110"/>
      <c r="CZ120" s="1110"/>
      <c r="DA120" s="1110"/>
      <c r="DB120" s="1110"/>
      <c r="DC120" s="1110"/>
      <c r="DD120" s="1110"/>
      <c r="DE120" s="1110"/>
      <c r="DF120" s="1111"/>
      <c r="DG120" s="1020">
        <v>11732244</v>
      </c>
      <c r="DH120" s="1021"/>
      <c r="DI120" s="1021"/>
      <c r="DJ120" s="1021"/>
      <c r="DK120" s="1021"/>
      <c r="DL120" s="1021">
        <v>10898400</v>
      </c>
      <c r="DM120" s="1021"/>
      <c r="DN120" s="1021"/>
      <c r="DO120" s="1021"/>
      <c r="DP120" s="1021"/>
      <c r="DQ120" s="1021">
        <v>10817308</v>
      </c>
      <c r="DR120" s="1021"/>
      <c r="DS120" s="1021"/>
      <c r="DT120" s="1021"/>
      <c r="DU120" s="1021"/>
      <c r="DV120" s="1022">
        <v>72.900000000000006</v>
      </c>
      <c r="DW120" s="1022"/>
      <c r="DX120" s="1022"/>
      <c r="DY120" s="1022"/>
      <c r="DZ120" s="1023"/>
    </row>
    <row r="121" spans="1:130" s="247" customFormat="1" ht="26.25" customHeight="1" x14ac:dyDescent="0.15">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442</v>
      </c>
      <c r="AB121" s="1053"/>
      <c r="AC121" s="1053"/>
      <c r="AD121" s="1053"/>
      <c r="AE121" s="1054"/>
      <c r="AF121" s="1055" t="s">
        <v>442</v>
      </c>
      <c r="AG121" s="1053"/>
      <c r="AH121" s="1053"/>
      <c r="AI121" s="1053"/>
      <c r="AJ121" s="1054"/>
      <c r="AK121" s="1055" t="s">
        <v>442</v>
      </c>
      <c r="AL121" s="1053"/>
      <c r="AM121" s="1053"/>
      <c r="AN121" s="1053"/>
      <c r="AO121" s="1054"/>
      <c r="AP121" s="1056" t="s">
        <v>128</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v>1918744</v>
      </c>
      <c r="BR121" s="1014"/>
      <c r="BS121" s="1014"/>
      <c r="BT121" s="1014"/>
      <c r="BU121" s="1014"/>
      <c r="BV121" s="1014">
        <v>2228532</v>
      </c>
      <c r="BW121" s="1014"/>
      <c r="BX121" s="1014"/>
      <c r="BY121" s="1014"/>
      <c r="BZ121" s="1014"/>
      <c r="CA121" s="1014">
        <v>2207071</v>
      </c>
      <c r="CB121" s="1014"/>
      <c r="CC121" s="1014"/>
      <c r="CD121" s="1014"/>
      <c r="CE121" s="1014"/>
      <c r="CF121" s="1008">
        <v>14.9</v>
      </c>
      <c r="CG121" s="1009"/>
      <c r="CH121" s="1009"/>
      <c r="CI121" s="1009"/>
      <c r="CJ121" s="1009"/>
      <c r="CK121" s="1104"/>
      <c r="CL121" s="1105"/>
      <c r="CM121" s="1105"/>
      <c r="CN121" s="1105"/>
      <c r="CO121" s="1106"/>
      <c r="CP121" s="1114" t="s">
        <v>154</v>
      </c>
      <c r="CQ121" s="1115"/>
      <c r="CR121" s="1115"/>
      <c r="CS121" s="1115"/>
      <c r="CT121" s="1115"/>
      <c r="CU121" s="1115"/>
      <c r="CV121" s="1115"/>
      <c r="CW121" s="1115"/>
      <c r="CX121" s="1115"/>
      <c r="CY121" s="1115"/>
      <c r="CZ121" s="1115"/>
      <c r="DA121" s="1115"/>
      <c r="DB121" s="1115"/>
      <c r="DC121" s="1115"/>
      <c r="DD121" s="1115"/>
      <c r="DE121" s="1115"/>
      <c r="DF121" s="1116"/>
      <c r="DG121" s="1013">
        <v>6634958</v>
      </c>
      <c r="DH121" s="1014"/>
      <c r="DI121" s="1014"/>
      <c r="DJ121" s="1014"/>
      <c r="DK121" s="1014"/>
      <c r="DL121" s="1014">
        <v>6349320</v>
      </c>
      <c r="DM121" s="1014"/>
      <c r="DN121" s="1014"/>
      <c r="DO121" s="1014"/>
      <c r="DP121" s="1014"/>
      <c r="DQ121" s="1014">
        <v>6117270</v>
      </c>
      <c r="DR121" s="1014"/>
      <c r="DS121" s="1014"/>
      <c r="DT121" s="1014"/>
      <c r="DU121" s="1014"/>
      <c r="DV121" s="1015">
        <v>41.2</v>
      </c>
      <c r="DW121" s="1015"/>
      <c r="DX121" s="1015"/>
      <c r="DY121" s="1015"/>
      <c r="DZ121" s="1016"/>
    </row>
    <row r="122" spans="1:130" s="247" customFormat="1" ht="26.25" customHeight="1" x14ac:dyDescent="0.15">
      <c r="A122" s="1153"/>
      <c r="B122" s="1040"/>
      <c r="C122" s="1010" t="s">
        <v>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128</v>
      </c>
      <c r="AG122" s="1053"/>
      <c r="AH122" s="1053"/>
      <c r="AI122" s="1053"/>
      <c r="AJ122" s="1054"/>
      <c r="AK122" s="1055" t="s">
        <v>128</v>
      </c>
      <c r="AL122" s="1053"/>
      <c r="AM122" s="1053"/>
      <c r="AN122" s="1053"/>
      <c r="AO122" s="1054"/>
      <c r="AP122" s="1056" t="s">
        <v>442</v>
      </c>
      <c r="AQ122" s="1057"/>
      <c r="AR122" s="1057"/>
      <c r="AS122" s="1057"/>
      <c r="AT122" s="1058"/>
      <c r="AU122" s="1086"/>
      <c r="AV122" s="1087"/>
      <c r="AW122" s="1087"/>
      <c r="AX122" s="1087"/>
      <c r="AY122" s="1088"/>
      <c r="AZ122" s="1068" t="s">
        <v>475</v>
      </c>
      <c r="BA122" s="1059"/>
      <c r="BB122" s="1059"/>
      <c r="BC122" s="1059"/>
      <c r="BD122" s="1059"/>
      <c r="BE122" s="1059"/>
      <c r="BF122" s="1059"/>
      <c r="BG122" s="1059"/>
      <c r="BH122" s="1059"/>
      <c r="BI122" s="1059"/>
      <c r="BJ122" s="1059"/>
      <c r="BK122" s="1059"/>
      <c r="BL122" s="1059"/>
      <c r="BM122" s="1059"/>
      <c r="BN122" s="1059"/>
      <c r="BO122" s="1059"/>
      <c r="BP122" s="1060"/>
      <c r="BQ122" s="1091">
        <v>33952108</v>
      </c>
      <c r="BR122" s="1092"/>
      <c r="BS122" s="1092"/>
      <c r="BT122" s="1092"/>
      <c r="BU122" s="1092"/>
      <c r="BV122" s="1092">
        <v>33610026</v>
      </c>
      <c r="BW122" s="1092"/>
      <c r="BX122" s="1092"/>
      <c r="BY122" s="1092"/>
      <c r="BZ122" s="1092"/>
      <c r="CA122" s="1092">
        <v>35045679</v>
      </c>
      <c r="CB122" s="1092"/>
      <c r="CC122" s="1092"/>
      <c r="CD122" s="1092"/>
      <c r="CE122" s="1092"/>
      <c r="CF122" s="1112">
        <v>236.1</v>
      </c>
      <c r="CG122" s="1113"/>
      <c r="CH122" s="1113"/>
      <c r="CI122" s="1113"/>
      <c r="CJ122" s="1113"/>
      <c r="CK122" s="1104"/>
      <c r="CL122" s="1105"/>
      <c r="CM122" s="1105"/>
      <c r="CN122" s="1105"/>
      <c r="CO122" s="1106"/>
      <c r="CP122" s="1114" t="s">
        <v>407</v>
      </c>
      <c r="CQ122" s="1115"/>
      <c r="CR122" s="1115"/>
      <c r="CS122" s="1115"/>
      <c r="CT122" s="1115"/>
      <c r="CU122" s="1115"/>
      <c r="CV122" s="1115"/>
      <c r="CW122" s="1115"/>
      <c r="CX122" s="1115"/>
      <c r="CY122" s="1115"/>
      <c r="CZ122" s="1115"/>
      <c r="DA122" s="1115"/>
      <c r="DB122" s="1115"/>
      <c r="DC122" s="1115"/>
      <c r="DD122" s="1115"/>
      <c r="DE122" s="1115"/>
      <c r="DF122" s="1116"/>
      <c r="DG122" s="1013">
        <v>698122</v>
      </c>
      <c r="DH122" s="1014"/>
      <c r="DI122" s="1014"/>
      <c r="DJ122" s="1014"/>
      <c r="DK122" s="1014"/>
      <c r="DL122" s="1014">
        <v>672551</v>
      </c>
      <c r="DM122" s="1014"/>
      <c r="DN122" s="1014"/>
      <c r="DO122" s="1014"/>
      <c r="DP122" s="1014"/>
      <c r="DQ122" s="1014">
        <v>635795</v>
      </c>
      <c r="DR122" s="1014"/>
      <c r="DS122" s="1014"/>
      <c r="DT122" s="1014"/>
      <c r="DU122" s="1014"/>
      <c r="DV122" s="1015">
        <v>4.3</v>
      </c>
      <c r="DW122" s="1015"/>
      <c r="DX122" s="1015"/>
      <c r="DY122" s="1015"/>
      <c r="DZ122" s="1016"/>
    </row>
    <row r="123" spans="1:130" s="247" customFormat="1" ht="26.25" customHeight="1" x14ac:dyDescent="0.15">
      <c r="A123" s="1153"/>
      <c r="B123" s="1040"/>
      <c r="C123" s="1010" t="s">
        <v>460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128</v>
      </c>
      <c r="AB123" s="1053"/>
      <c r="AC123" s="1053"/>
      <c r="AD123" s="1053"/>
      <c r="AE123" s="1054"/>
      <c r="AF123" s="1055" t="s">
        <v>128</v>
      </c>
      <c r="AG123" s="1053"/>
      <c r="AH123" s="1053"/>
      <c r="AI123" s="1053"/>
      <c r="AJ123" s="1054"/>
      <c r="AK123" s="1055" t="s">
        <v>128</v>
      </c>
      <c r="AL123" s="1053"/>
      <c r="AM123" s="1053"/>
      <c r="AN123" s="1053"/>
      <c r="AO123" s="1054"/>
      <c r="AP123" s="1056" t="s">
        <v>442</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476</v>
      </c>
      <c r="BP123" s="1100"/>
      <c r="BQ123" s="1159">
        <v>51196578</v>
      </c>
      <c r="BR123" s="1160"/>
      <c r="BS123" s="1160"/>
      <c r="BT123" s="1160"/>
      <c r="BU123" s="1160"/>
      <c r="BV123" s="1160">
        <v>52029721</v>
      </c>
      <c r="BW123" s="1160"/>
      <c r="BX123" s="1160"/>
      <c r="BY123" s="1160"/>
      <c r="BZ123" s="1160"/>
      <c r="CA123" s="1160">
        <v>53615383</v>
      </c>
      <c r="CB123" s="1160"/>
      <c r="CC123" s="1160"/>
      <c r="CD123" s="1160"/>
      <c r="CE123" s="1160"/>
      <c r="CF123" s="1093"/>
      <c r="CG123" s="1094"/>
      <c r="CH123" s="1094"/>
      <c r="CI123" s="1094"/>
      <c r="CJ123" s="1095"/>
      <c r="CK123" s="1104"/>
      <c r="CL123" s="1105"/>
      <c r="CM123" s="1105"/>
      <c r="CN123" s="1105"/>
      <c r="CO123" s="1106"/>
      <c r="CP123" s="1114" t="s">
        <v>477</v>
      </c>
      <c r="CQ123" s="1115"/>
      <c r="CR123" s="1115"/>
      <c r="CS123" s="1115"/>
      <c r="CT123" s="1115"/>
      <c r="CU123" s="1115"/>
      <c r="CV123" s="1115"/>
      <c r="CW123" s="1115"/>
      <c r="CX123" s="1115"/>
      <c r="CY123" s="1115"/>
      <c r="CZ123" s="1115"/>
      <c r="DA123" s="1115"/>
      <c r="DB123" s="1115"/>
      <c r="DC123" s="1115"/>
      <c r="DD123" s="1115"/>
      <c r="DE123" s="1115"/>
      <c r="DF123" s="1116"/>
      <c r="DG123" s="1052" t="s">
        <v>442</v>
      </c>
      <c r="DH123" s="1053"/>
      <c r="DI123" s="1053"/>
      <c r="DJ123" s="1053"/>
      <c r="DK123" s="1054"/>
      <c r="DL123" s="1055" t="s">
        <v>128</v>
      </c>
      <c r="DM123" s="1053"/>
      <c r="DN123" s="1053"/>
      <c r="DO123" s="1053"/>
      <c r="DP123" s="1054"/>
      <c r="DQ123" s="1055" t="s">
        <v>442</v>
      </c>
      <c r="DR123" s="1053"/>
      <c r="DS123" s="1053"/>
      <c r="DT123" s="1053"/>
      <c r="DU123" s="1054"/>
      <c r="DV123" s="1056" t="s">
        <v>468</v>
      </c>
      <c r="DW123" s="1057"/>
      <c r="DX123" s="1057"/>
      <c r="DY123" s="1057"/>
      <c r="DZ123" s="1058"/>
    </row>
    <row r="124" spans="1:130" s="247" customFormat="1" ht="26.25" customHeight="1" thickBot="1" x14ac:dyDescent="0.2">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442</v>
      </c>
      <c r="AB124" s="1053"/>
      <c r="AC124" s="1053"/>
      <c r="AD124" s="1053"/>
      <c r="AE124" s="1054"/>
      <c r="AF124" s="1055" t="s">
        <v>128</v>
      </c>
      <c r="AG124" s="1053"/>
      <c r="AH124" s="1053"/>
      <c r="AI124" s="1053"/>
      <c r="AJ124" s="1054"/>
      <c r="AK124" s="1055" t="s">
        <v>128</v>
      </c>
      <c r="AL124" s="1053"/>
      <c r="AM124" s="1053"/>
      <c r="AN124" s="1053"/>
      <c r="AO124" s="1054"/>
      <c r="AP124" s="1056" t="s">
        <v>442</v>
      </c>
      <c r="AQ124" s="1057"/>
      <c r="AR124" s="1057"/>
      <c r="AS124" s="1057"/>
      <c r="AT124" s="1058"/>
      <c r="AU124" s="1155" t="s">
        <v>478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128</v>
      </c>
      <c r="BR124" s="1122"/>
      <c r="BS124" s="1122"/>
      <c r="BT124" s="1122"/>
      <c r="BU124" s="1122"/>
      <c r="BV124" s="1122" t="s">
        <v>442</v>
      </c>
      <c r="BW124" s="1122"/>
      <c r="BX124" s="1122"/>
      <c r="BY124" s="1122"/>
      <c r="BZ124" s="1122"/>
      <c r="CA124" s="1122" t="s">
        <v>128</v>
      </c>
      <c r="CB124" s="1122"/>
      <c r="CC124" s="1122"/>
      <c r="CD124" s="1122"/>
      <c r="CE124" s="1122"/>
      <c r="CF124" s="1123"/>
      <c r="CG124" s="1124"/>
      <c r="CH124" s="1124"/>
      <c r="CI124" s="1124"/>
      <c r="CJ124" s="1125"/>
      <c r="CK124" s="1107"/>
      <c r="CL124" s="1107"/>
      <c r="CM124" s="1107"/>
      <c r="CN124" s="1107"/>
      <c r="CO124" s="1108"/>
      <c r="CP124" s="1114" t="s">
        <v>479</v>
      </c>
      <c r="CQ124" s="1115"/>
      <c r="CR124" s="1115"/>
      <c r="CS124" s="1115"/>
      <c r="CT124" s="1115"/>
      <c r="CU124" s="1115"/>
      <c r="CV124" s="1115"/>
      <c r="CW124" s="1115"/>
      <c r="CX124" s="1115"/>
      <c r="CY124" s="1115"/>
      <c r="CZ124" s="1115"/>
      <c r="DA124" s="1115"/>
      <c r="DB124" s="1115"/>
      <c r="DC124" s="1115"/>
      <c r="DD124" s="1115"/>
      <c r="DE124" s="1115"/>
      <c r="DF124" s="1116"/>
      <c r="DG124" s="1099" t="s">
        <v>442</v>
      </c>
      <c r="DH124" s="1078"/>
      <c r="DI124" s="1078"/>
      <c r="DJ124" s="1078"/>
      <c r="DK124" s="1079"/>
      <c r="DL124" s="1077" t="s">
        <v>442</v>
      </c>
      <c r="DM124" s="1078"/>
      <c r="DN124" s="1078"/>
      <c r="DO124" s="1078"/>
      <c r="DP124" s="1079"/>
      <c r="DQ124" s="1077" t="s">
        <v>128</v>
      </c>
      <c r="DR124" s="1078"/>
      <c r="DS124" s="1078"/>
      <c r="DT124" s="1078"/>
      <c r="DU124" s="1079"/>
      <c r="DV124" s="1080" t="s">
        <v>442</v>
      </c>
      <c r="DW124" s="1081"/>
      <c r="DX124" s="1081"/>
      <c r="DY124" s="1081"/>
      <c r="DZ124" s="1082"/>
    </row>
    <row r="125" spans="1:130" s="247" customFormat="1" ht="26.25" customHeight="1" x14ac:dyDescent="0.15">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442</v>
      </c>
      <c r="AG125" s="1053"/>
      <c r="AH125" s="1053"/>
      <c r="AI125" s="1053"/>
      <c r="AJ125" s="1054"/>
      <c r="AK125" s="1055" t="s">
        <v>468</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480</v>
      </c>
      <c r="CL125" s="1102"/>
      <c r="CM125" s="1102"/>
      <c r="CN125" s="1102"/>
      <c r="CO125" s="1103"/>
      <c r="CP125" s="1034" t="s">
        <v>481</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128</v>
      </c>
      <c r="DM125" s="1021"/>
      <c r="DN125" s="1021"/>
      <c r="DO125" s="1021"/>
      <c r="DP125" s="1021"/>
      <c r="DQ125" s="1021" t="s">
        <v>128</v>
      </c>
      <c r="DR125" s="1021"/>
      <c r="DS125" s="1021"/>
      <c r="DT125" s="1021"/>
      <c r="DU125" s="1021"/>
      <c r="DV125" s="1022" t="s">
        <v>442</v>
      </c>
      <c r="DW125" s="1022"/>
      <c r="DX125" s="1022"/>
      <c r="DY125" s="1022"/>
      <c r="DZ125" s="1023"/>
    </row>
    <row r="126" spans="1:130" s="247" customFormat="1" ht="26.25" customHeight="1" thickBot="1" x14ac:dyDescent="0.2">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128</v>
      </c>
      <c r="AB126" s="1053"/>
      <c r="AC126" s="1053"/>
      <c r="AD126" s="1053"/>
      <c r="AE126" s="1054"/>
      <c r="AF126" s="1055" t="s">
        <v>128</v>
      </c>
      <c r="AG126" s="1053"/>
      <c r="AH126" s="1053"/>
      <c r="AI126" s="1053"/>
      <c r="AJ126" s="1054"/>
      <c r="AK126" s="1055" t="s">
        <v>128</v>
      </c>
      <c r="AL126" s="1053"/>
      <c r="AM126" s="1053"/>
      <c r="AN126" s="1053"/>
      <c r="AO126" s="1054"/>
      <c r="AP126" s="1056" t="s">
        <v>442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482</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442</v>
      </c>
      <c r="DM126" s="1014"/>
      <c r="DN126" s="1014"/>
      <c r="DO126" s="1014"/>
      <c r="DP126" s="1014"/>
      <c r="DQ126" s="1014" t="s">
        <v>442</v>
      </c>
      <c r="DR126" s="1014"/>
      <c r="DS126" s="1014"/>
      <c r="DT126" s="1014"/>
      <c r="DU126" s="1014"/>
      <c r="DV126" s="1015" t="s">
        <v>442</v>
      </c>
      <c r="DW126" s="1015"/>
      <c r="DX126" s="1015"/>
      <c r="DY126" s="1015"/>
      <c r="DZ126" s="1016"/>
    </row>
    <row r="127" spans="1:130" s="247" customFormat="1" ht="26.25" customHeight="1" x14ac:dyDescent="0.15">
      <c r="A127" s="1154"/>
      <c r="B127" s="1042"/>
      <c r="C127" s="1096" t="s">
        <v>483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540</v>
      </c>
      <c r="AB127" s="1053"/>
      <c r="AC127" s="1053"/>
      <c r="AD127" s="1053"/>
      <c r="AE127" s="1054"/>
      <c r="AF127" s="1055">
        <v>419</v>
      </c>
      <c r="AG127" s="1053"/>
      <c r="AH127" s="1053"/>
      <c r="AI127" s="1053"/>
      <c r="AJ127" s="1054"/>
      <c r="AK127" s="1055">
        <v>340</v>
      </c>
      <c r="AL127" s="1053"/>
      <c r="AM127" s="1053"/>
      <c r="AN127" s="1053"/>
      <c r="AO127" s="1054"/>
      <c r="AP127" s="1056">
        <v>0</v>
      </c>
      <c r="AQ127" s="1057"/>
      <c r="AR127" s="1057"/>
      <c r="AS127" s="1057"/>
      <c r="AT127" s="1058"/>
      <c r="AU127" s="283"/>
      <c r="AV127" s="283"/>
      <c r="AW127" s="283"/>
      <c r="AX127" s="1126" t="s">
        <v>484</v>
      </c>
      <c r="AY127" s="1127"/>
      <c r="AZ127" s="1127"/>
      <c r="BA127" s="1127"/>
      <c r="BB127" s="1127"/>
      <c r="BC127" s="1127"/>
      <c r="BD127" s="1127"/>
      <c r="BE127" s="1128"/>
      <c r="BF127" s="1129" t="s">
        <v>485</v>
      </c>
      <c r="BG127" s="1127"/>
      <c r="BH127" s="1127"/>
      <c r="BI127" s="1127"/>
      <c r="BJ127" s="1127"/>
      <c r="BK127" s="1127"/>
      <c r="BL127" s="1128"/>
      <c r="BM127" s="1129" t="s">
        <v>486</v>
      </c>
      <c r="BN127" s="1127"/>
      <c r="BO127" s="1127"/>
      <c r="BP127" s="1127"/>
      <c r="BQ127" s="1127"/>
      <c r="BR127" s="1127"/>
      <c r="BS127" s="1128"/>
      <c r="BT127" s="1129" t="s">
        <v>487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488</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128</v>
      </c>
      <c r="DM127" s="1014"/>
      <c r="DN127" s="1014"/>
      <c r="DO127" s="1014"/>
      <c r="DP127" s="1014"/>
      <c r="DQ127" s="1014" t="s">
        <v>128</v>
      </c>
      <c r="DR127" s="1014"/>
      <c r="DS127" s="1014"/>
      <c r="DT127" s="1014"/>
      <c r="DU127" s="1014"/>
      <c r="DV127" s="1015" t="s">
        <v>128</v>
      </c>
      <c r="DW127" s="1015"/>
      <c r="DX127" s="1015"/>
      <c r="DY127" s="1015"/>
      <c r="DZ127" s="1016"/>
    </row>
    <row r="128" spans="1:130" s="247" customFormat="1" ht="26.25" customHeight="1" thickBot="1" x14ac:dyDescent="0.2">
      <c r="A128" s="1137" t="s">
        <v>489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490</v>
      </c>
      <c r="X128" s="1139"/>
      <c r="Y128" s="1139"/>
      <c r="Z128" s="1140"/>
      <c r="AA128" s="1141">
        <v>216568</v>
      </c>
      <c r="AB128" s="1142"/>
      <c r="AC128" s="1142"/>
      <c r="AD128" s="1142"/>
      <c r="AE128" s="1143"/>
      <c r="AF128" s="1144">
        <v>216452</v>
      </c>
      <c r="AG128" s="1142"/>
      <c r="AH128" s="1142"/>
      <c r="AI128" s="1142"/>
      <c r="AJ128" s="1143"/>
      <c r="AK128" s="1144">
        <v>248533</v>
      </c>
      <c r="AL128" s="1142"/>
      <c r="AM128" s="1142"/>
      <c r="AN128" s="1142"/>
      <c r="AO128" s="1143"/>
      <c r="AP128" s="1145"/>
      <c r="AQ128" s="1146"/>
      <c r="AR128" s="1146"/>
      <c r="AS128" s="1146"/>
      <c r="AT128" s="1147"/>
      <c r="AU128" s="283"/>
      <c r="AV128" s="283"/>
      <c r="AW128" s="283"/>
      <c r="AX128" s="982" t="s">
        <v>491</v>
      </c>
      <c r="AY128" s="983"/>
      <c r="AZ128" s="983"/>
      <c r="BA128" s="983"/>
      <c r="BB128" s="983"/>
      <c r="BC128" s="983"/>
      <c r="BD128" s="983"/>
      <c r="BE128" s="984"/>
      <c r="BF128" s="1148" t="s">
        <v>128</v>
      </c>
      <c r="BG128" s="1149"/>
      <c r="BH128" s="1149"/>
      <c r="BI128" s="1149"/>
      <c r="BJ128" s="1149"/>
      <c r="BK128" s="1149"/>
      <c r="BL128" s="1150"/>
      <c r="BM128" s="1148">
        <v>12.6</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492</v>
      </c>
      <c r="CQ128" s="1131"/>
      <c r="CR128" s="1131"/>
      <c r="CS128" s="1131"/>
      <c r="CT128" s="1131"/>
      <c r="CU128" s="1131"/>
      <c r="CV128" s="1131"/>
      <c r="CW128" s="1131"/>
      <c r="CX128" s="1131"/>
      <c r="CY128" s="1131"/>
      <c r="CZ128" s="1131"/>
      <c r="DA128" s="1131"/>
      <c r="DB128" s="1131"/>
      <c r="DC128" s="1131"/>
      <c r="DD128" s="1131"/>
      <c r="DE128" s="1131"/>
      <c r="DF128" s="1132"/>
      <c r="DG128" s="1133" t="s">
        <v>442</v>
      </c>
      <c r="DH128" s="1134"/>
      <c r="DI128" s="1134"/>
      <c r="DJ128" s="1134"/>
      <c r="DK128" s="1134"/>
      <c r="DL128" s="1134" t="s">
        <v>442</v>
      </c>
      <c r="DM128" s="1134"/>
      <c r="DN128" s="1134"/>
      <c r="DO128" s="1134"/>
      <c r="DP128" s="1134"/>
      <c r="DQ128" s="1134" t="s">
        <v>442</v>
      </c>
      <c r="DR128" s="1134"/>
      <c r="DS128" s="1134"/>
      <c r="DT128" s="1134"/>
      <c r="DU128" s="1134"/>
      <c r="DV128" s="1135" t="s">
        <v>128</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493</v>
      </c>
      <c r="X129" s="1168"/>
      <c r="Y129" s="1168"/>
      <c r="Z129" s="1169"/>
      <c r="AA129" s="1052">
        <v>18090954</v>
      </c>
      <c r="AB129" s="1053"/>
      <c r="AC129" s="1053"/>
      <c r="AD129" s="1053"/>
      <c r="AE129" s="1054"/>
      <c r="AF129" s="1055">
        <v>18005767</v>
      </c>
      <c r="AG129" s="1053"/>
      <c r="AH129" s="1053"/>
      <c r="AI129" s="1053"/>
      <c r="AJ129" s="1054"/>
      <c r="AK129" s="1055">
        <v>17921736</v>
      </c>
      <c r="AL129" s="1053"/>
      <c r="AM129" s="1053"/>
      <c r="AN129" s="1053"/>
      <c r="AO129" s="1054"/>
      <c r="AP129" s="1170"/>
      <c r="AQ129" s="1171"/>
      <c r="AR129" s="1171"/>
      <c r="AS129" s="1171"/>
      <c r="AT129" s="1172"/>
      <c r="AU129" s="285"/>
      <c r="AV129" s="285"/>
      <c r="AW129" s="285"/>
      <c r="AX129" s="1161" t="s">
        <v>494</v>
      </c>
      <c r="AY129" s="1044"/>
      <c r="AZ129" s="1044"/>
      <c r="BA129" s="1044"/>
      <c r="BB129" s="1044"/>
      <c r="BC129" s="1044"/>
      <c r="BD129" s="1044"/>
      <c r="BE129" s="1045"/>
      <c r="BF129" s="1162" t="s">
        <v>128</v>
      </c>
      <c r="BG129" s="1163"/>
      <c r="BH129" s="1163"/>
      <c r="BI129" s="1163"/>
      <c r="BJ129" s="1163"/>
      <c r="BK129" s="1163"/>
      <c r="BL129" s="1164"/>
      <c r="BM129" s="1162">
        <v>17.600000000000001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496</v>
      </c>
      <c r="X130" s="1168"/>
      <c r="Y130" s="1168"/>
      <c r="Z130" s="1169"/>
      <c r="AA130" s="1052">
        <v>3260087</v>
      </c>
      <c r="AB130" s="1053"/>
      <c r="AC130" s="1053"/>
      <c r="AD130" s="1053"/>
      <c r="AE130" s="1054"/>
      <c r="AF130" s="1055">
        <v>3152893</v>
      </c>
      <c r="AG130" s="1053"/>
      <c r="AH130" s="1053"/>
      <c r="AI130" s="1053"/>
      <c r="AJ130" s="1054"/>
      <c r="AK130" s="1055">
        <v>3076273</v>
      </c>
      <c r="AL130" s="1053"/>
      <c r="AM130" s="1053"/>
      <c r="AN130" s="1053"/>
      <c r="AO130" s="1054"/>
      <c r="AP130" s="1170"/>
      <c r="AQ130" s="1171"/>
      <c r="AR130" s="1171"/>
      <c r="AS130" s="1171"/>
      <c r="AT130" s="1172"/>
      <c r="AU130" s="285"/>
      <c r="AV130" s="285"/>
      <c r="AW130" s="285"/>
      <c r="AX130" s="1161" t="s">
        <v>497</v>
      </c>
      <c r="AY130" s="1044"/>
      <c r="AZ130" s="1044"/>
      <c r="BA130" s="1044"/>
      <c r="BB130" s="1044"/>
      <c r="BC130" s="1044"/>
      <c r="BD130" s="1044"/>
      <c r="BE130" s="1045"/>
      <c r="BF130" s="1198">
        <v>8.6999999999999993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498</v>
      </c>
      <c r="X131" s="1206"/>
      <c r="Y131" s="1206"/>
      <c r="Z131" s="1207"/>
      <c r="AA131" s="1099">
        <v>14830867</v>
      </c>
      <c r="AB131" s="1078"/>
      <c r="AC131" s="1078"/>
      <c r="AD131" s="1078"/>
      <c r="AE131" s="1079"/>
      <c r="AF131" s="1077">
        <v>14852874</v>
      </c>
      <c r="AG131" s="1078"/>
      <c r="AH131" s="1078"/>
      <c r="AI131" s="1078"/>
      <c r="AJ131" s="1079"/>
      <c r="AK131" s="1077">
        <v>14845463</v>
      </c>
      <c r="AL131" s="1078"/>
      <c r="AM131" s="1078"/>
      <c r="AN131" s="1078"/>
      <c r="AO131" s="1079"/>
      <c r="AP131" s="1208"/>
      <c r="AQ131" s="1209"/>
      <c r="AR131" s="1209"/>
      <c r="AS131" s="1209"/>
      <c r="AT131" s="1210"/>
      <c r="AU131" s="285"/>
      <c r="AV131" s="285"/>
      <c r="AW131" s="285"/>
      <c r="AX131" s="1180" t="s">
        <v>499</v>
      </c>
      <c r="AY131" s="1131"/>
      <c r="AZ131" s="1131"/>
      <c r="BA131" s="1131"/>
      <c r="BB131" s="1131"/>
      <c r="BC131" s="1131"/>
      <c r="BD131" s="1131"/>
      <c r="BE131" s="1132"/>
      <c r="BF131" s="1181" t="s">
        <v>128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501</v>
      </c>
      <c r="W132" s="1191"/>
      <c r="X132" s="1191"/>
      <c r="Y132" s="1191"/>
      <c r="Z132" s="1192"/>
      <c r="AA132" s="1193">
        <v>9.2805228450000001</v>
      </c>
      <c r="AB132" s="1194"/>
      <c r="AC132" s="1194"/>
      <c r="AD132" s="1194"/>
      <c r="AE132" s="1195"/>
      <c r="AF132" s="1196">
        <v>9.1470647360000008</v>
      </c>
      <c r="AG132" s="1194"/>
      <c r="AH132" s="1194"/>
      <c r="AI132" s="1194"/>
      <c r="AJ132" s="1195"/>
      <c r="AK132" s="1196">
        <v>7.7985711860000002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502</v>
      </c>
      <c r="W133" s="1174"/>
      <c r="X133" s="1174"/>
      <c r="Y133" s="1174"/>
      <c r="Z133" s="1175"/>
      <c r="AA133" s="1176">
        <v>10.199999999999999</v>
      </c>
      <c r="AB133" s="1177"/>
      <c r="AC133" s="1177"/>
      <c r="AD133" s="1177"/>
      <c r="AE133" s="1178"/>
      <c r="AF133" s="1176">
        <v>9.3000000000000007</v>
      </c>
      <c r="AG133" s="1177"/>
      <c r="AH133" s="1177"/>
      <c r="AI133" s="1177"/>
      <c r="AJ133" s="1178"/>
      <c r="AK133" s="1176">
        <v>8.6999999999999993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4Sw3ARVgCY7MgObBEDxts90Ae0FIm2xpEmmyfpnImPZuYkJhOZ1/H9uc4v6YUBW7T1VFm02K6U+k2NHHC61F5Q==" saltValue="nL/qlapWikqS0t2WfF2zu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rowBreaks count="2" manualBreakCount="2">
    <brk id="65" max="16383" man="1"/>
    <brk id="101" max="16383" man="1"/>
  </rowBreaks>
  <colBreaks count="2" manualBreakCount="2">
    <brk id="56" max="1048575" man="1"/>
    <brk id="6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72MlU438O6aJ0NKTNdislkL019G9XqkFJHjP44KgW2UpRQJi4hk1eWWi3Eu11HCBsmj8TGoEka6HX07H0JDJKg==" saltValue="cwNObA2xOigpj/c5eBi5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YYyfmtf3RUY7ele08w14+PgBTwhXujaFZme7s7MEk9oOrBfNuLIHycLIHF/zgy1hI5+hc8JnW/BXtlwNeHkeA==" saltValue="OBjPfFhZBQhgQZ0KiNpDF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511</v>
      </c>
      <c r="AL9" s="1217"/>
      <c r="AM9" s="1217"/>
      <c r="AN9" s="1218"/>
      <c r="AO9" s="313">
        <v>3004940</v>
      </c>
      <c r="AP9" s="313">
        <v>49207</v>
      </c>
      <c r="AQ9" s="314">
        <v>73117</v>
      </c>
      <c r="AR9" s="315">
        <v>-32.700000000000003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512</v>
      </c>
      <c r="AL10" s="1217"/>
      <c r="AM10" s="1217"/>
      <c r="AN10" s="1218"/>
      <c r="AO10" s="316">
        <v>141860</v>
      </c>
      <c r="AP10" s="316">
        <v>2323</v>
      </c>
      <c r="AQ10" s="317">
        <v>5871</v>
      </c>
      <c r="AR10" s="318">
        <v>-60.4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513</v>
      </c>
      <c r="AL11" s="1217"/>
      <c r="AM11" s="1217"/>
      <c r="AN11" s="1218"/>
      <c r="AO11" s="316">
        <v>1219392</v>
      </c>
      <c r="AP11" s="316">
        <v>19968</v>
      </c>
      <c r="AQ11" s="317">
        <v>5513</v>
      </c>
      <c r="AR11" s="318">
        <v>262.2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514</v>
      </c>
      <c r="AL12" s="1217"/>
      <c r="AM12" s="1217"/>
      <c r="AN12" s="1218"/>
      <c r="AO12" s="316">
        <v>147953</v>
      </c>
      <c r="AP12" s="316">
        <v>2423</v>
      </c>
      <c r="AQ12" s="317">
        <v>1308</v>
      </c>
      <c r="AR12" s="318">
        <v>85.2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515</v>
      </c>
      <c r="AL13" s="1217"/>
      <c r="AM13" s="1217"/>
      <c r="AN13" s="1218"/>
      <c r="AO13" s="316" t="s">
        <v>516</v>
      </c>
      <c r="AP13" s="316" t="s">
        <v>516</v>
      </c>
      <c r="AQ13" s="317">
        <v>3</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517</v>
      </c>
      <c r="AL14" s="1217"/>
      <c r="AM14" s="1217"/>
      <c r="AN14" s="1218"/>
      <c r="AO14" s="316">
        <v>151927</v>
      </c>
      <c r="AP14" s="316">
        <v>2488</v>
      </c>
      <c r="AQ14" s="317">
        <v>2952</v>
      </c>
      <c r="AR14" s="318">
        <v>-15.7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518</v>
      </c>
      <c r="AL15" s="1217"/>
      <c r="AM15" s="1217"/>
      <c r="AN15" s="1218"/>
      <c r="AO15" s="316">
        <v>143700</v>
      </c>
      <c r="AP15" s="316">
        <v>2353</v>
      </c>
      <c r="AQ15" s="317">
        <v>1788</v>
      </c>
      <c r="AR15" s="318">
        <v>31.6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519</v>
      </c>
      <c r="AL16" s="1220"/>
      <c r="AM16" s="1220"/>
      <c r="AN16" s="1221"/>
      <c r="AO16" s="316">
        <v>-396860</v>
      </c>
      <c r="AP16" s="316">
        <v>-6499</v>
      </c>
      <c r="AQ16" s="317">
        <v>-6565</v>
      </c>
      <c r="AR16" s="318">
        <v>-1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4412912</v>
      </c>
      <c r="AP17" s="316">
        <v>72263</v>
      </c>
      <c r="AQ17" s="317">
        <v>83986</v>
      </c>
      <c r="AR17" s="318">
        <v>-14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524</v>
      </c>
      <c r="AL21" s="1212"/>
      <c r="AM21" s="1212"/>
      <c r="AN21" s="1213"/>
      <c r="AO21" s="328">
        <v>5.68</v>
      </c>
      <c r="AP21" s="329">
        <v>8.24</v>
      </c>
      <c r="AQ21" s="330">
        <v>-2.56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525</v>
      </c>
      <c r="AL22" s="1212"/>
      <c r="AM22" s="1212"/>
      <c r="AN22" s="1213"/>
      <c r="AO22" s="333">
        <v>96.6</v>
      </c>
      <c r="AP22" s="334">
        <v>98.1</v>
      </c>
      <c r="AQ22" s="335">
        <v>-1.5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529</v>
      </c>
      <c r="AL32" s="1228"/>
      <c r="AM32" s="1228"/>
      <c r="AN32" s="1229"/>
      <c r="AO32" s="343">
        <v>2825513</v>
      </c>
      <c r="AP32" s="343">
        <v>46269</v>
      </c>
      <c r="AQ32" s="344">
        <v>53780</v>
      </c>
      <c r="AR32" s="345">
        <v>-14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530</v>
      </c>
      <c r="AL33" s="1228"/>
      <c r="AM33" s="1228"/>
      <c r="AN33" s="1229"/>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531</v>
      </c>
      <c r="AL34" s="1228"/>
      <c r="AM34" s="1228"/>
      <c r="AN34" s="1229"/>
      <c r="AO34" s="343" t="s">
        <v>516</v>
      </c>
      <c r="AP34" s="343" t="s">
        <v>516</v>
      </c>
      <c r="AQ34" s="344">
        <v>5</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532</v>
      </c>
      <c r="AL35" s="1228"/>
      <c r="AM35" s="1228"/>
      <c r="AN35" s="1229"/>
      <c r="AO35" s="343">
        <v>1559661</v>
      </c>
      <c r="AP35" s="343">
        <v>25540</v>
      </c>
      <c r="AQ35" s="344">
        <v>13935</v>
      </c>
      <c r="AR35" s="345">
        <v>83.3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533</v>
      </c>
      <c r="AL36" s="1228"/>
      <c r="AM36" s="1228"/>
      <c r="AN36" s="1229"/>
      <c r="AO36" s="343">
        <v>97026</v>
      </c>
      <c r="AP36" s="343">
        <v>1589</v>
      </c>
      <c r="AQ36" s="344">
        <v>1226</v>
      </c>
      <c r="AR36" s="345">
        <v>29.6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534</v>
      </c>
      <c r="AL37" s="1228"/>
      <c r="AM37" s="1228"/>
      <c r="AN37" s="1229"/>
      <c r="AO37" s="343">
        <v>340</v>
      </c>
      <c r="AP37" s="343">
        <v>6</v>
      </c>
      <c r="AQ37" s="344">
        <v>824</v>
      </c>
      <c r="AR37" s="345">
        <v>-99.3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535</v>
      </c>
      <c r="AL38" s="1231"/>
      <c r="AM38" s="1231"/>
      <c r="AN38" s="1232"/>
      <c r="AO38" s="346" t="s">
        <v>516</v>
      </c>
      <c r="AP38" s="346" t="s">
        <v>516</v>
      </c>
      <c r="AQ38" s="347">
        <v>1</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536</v>
      </c>
      <c r="AL39" s="1231"/>
      <c r="AM39" s="1231"/>
      <c r="AN39" s="1232"/>
      <c r="AO39" s="343">
        <v>-248533</v>
      </c>
      <c r="AP39" s="343">
        <v>-4070</v>
      </c>
      <c r="AQ39" s="344">
        <v>-3983</v>
      </c>
      <c r="AR39" s="345">
        <v>2.2000000000000002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537</v>
      </c>
      <c r="AL40" s="1228"/>
      <c r="AM40" s="1228"/>
      <c r="AN40" s="1229"/>
      <c r="AO40" s="343">
        <v>-3076273</v>
      </c>
      <c r="AP40" s="343">
        <v>-50375</v>
      </c>
      <c r="AQ40" s="344">
        <v>-48081</v>
      </c>
      <c r="AR40" s="345">
        <v>4.8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1157734</v>
      </c>
      <c r="AP41" s="343">
        <v>18958</v>
      </c>
      <c r="AQ41" s="344">
        <v>17707</v>
      </c>
      <c r="AR41" s="345">
        <v>7.1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506</v>
      </c>
      <c r="AN49" s="1224" t="s">
        <v>541</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1727143</v>
      </c>
      <c r="AN51" s="365">
        <v>27223</v>
      </c>
      <c r="AO51" s="366">
        <v>-54.5</v>
      </c>
      <c r="AP51" s="367">
        <v>92247</v>
      </c>
      <c r="AQ51" s="368">
        <v>39.200000000000003</v>
      </c>
      <c r="AR51" s="369">
        <v>-93.7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1082480</v>
      </c>
      <c r="AN52" s="373">
        <v>17062</v>
      </c>
      <c r="AO52" s="374">
        <v>-52.1</v>
      </c>
      <c r="AP52" s="375">
        <v>37204</v>
      </c>
      <c r="AQ52" s="376">
        <v>16.899999999999999</v>
      </c>
      <c r="AR52" s="377">
        <v>-69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1358589</v>
      </c>
      <c r="AN53" s="365">
        <v>21579</v>
      </c>
      <c r="AO53" s="366">
        <v>-20.7</v>
      </c>
      <c r="AP53" s="367">
        <v>67319</v>
      </c>
      <c r="AQ53" s="368">
        <v>-27</v>
      </c>
      <c r="AR53" s="369">
        <v>6.3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876353</v>
      </c>
      <c r="AN54" s="373">
        <v>13920</v>
      </c>
      <c r="AO54" s="374">
        <v>-18.399999999999999</v>
      </c>
      <c r="AP54" s="375">
        <v>38101</v>
      </c>
      <c r="AQ54" s="376">
        <v>2.4</v>
      </c>
      <c r="AR54" s="377">
        <v>-20.8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3105889</v>
      </c>
      <c r="AN55" s="365">
        <v>49857</v>
      </c>
      <c r="AO55" s="366">
        <v>131</v>
      </c>
      <c r="AP55" s="367">
        <v>70615</v>
      </c>
      <c r="AQ55" s="368">
        <v>4.9000000000000004</v>
      </c>
      <c r="AR55" s="369">
        <v>126.1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1779628</v>
      </c>
      <c r="AN56" s="373">
        <v>28567</v>
      </c>
      <c r="AO56" s="374">
        <v>105.2</v>
      </c>
      <c r="AP56" s="375">
        <v>37382</v>
      </c>
      <c r="AQ56" s="376">
        <v>-1.9</v>
      </c>
      <c r="AR56" s="377">
        <v>107.1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4239399</v>
      </c>
      <c r="AN57" s="365">
        <v>68691</v>
      </c>
      <c r="AO57" s="366">
        <v>37.799999999999997</v>
      </c>
      <c r="AP57" s="367">
        <v>69185</v>
      </c>
      <c r="AQ57" s="368">
        <v>-2</v>
      </c>
      <c r="AR57" s="369">
        <v>39.799999999999997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3084499</v>
      </c>
      <c r="AN58" s="373">
        <v>49978</v>
      </c>
      <c r="AO58" s="374">
        <v>75</v>
      </c>
      <c r="AP58" s="375">
        <v>38519</v>
      </c>
      <c r="AQ58" s="376">
        <v>3</v>
      </c>
      <c r="AR58" s="377">
        <v>72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6467489</v>
      </c>
      <c r="AN59" s="365">
        <v>105908</v>
      </c>
      <c r="AO59" s="366">
        <v>54.2</v>
      </c>
      <c r="AP59" s="367">
        <v>70166</v>
      </c>
      <c r="AQ59" s="368">
        <v>1.4</v>
      </c>
      <c r="AR59" s="369">
        <v>52.8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4120807</v>
      </c>
      <c r="AN60" s="373">
        <v>67480</v>
      </c>
      <c r="AO60" s="374">
        <v>35</v>
      </c>
      <c r="AP60" s="375">
        <v>36115</v>
      </c>
      <c r="AQ60" s="376">
        <v>-6.2</v>
      </c>
      <c r="AR60" s="377">
        <v>41.2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3379702</v>
      </c>
      <c r="AN61" s="380">
        <v>54652</v>
      </c>
      <c r="AO61" s="381">
        <v>29.6</v>
      </c>
      <c r="AP61" s="382">
        <v>73906</v>
      </c>
      <c r="AQ61" s="383">
        <v>3.3</v>
      </c>
      <c r="AR61" s="369">
        <v>26.3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2188753</v>
      </c>
      <c r="AN62" s="373">
        <v>35401</v>
      </c>
      <c r="AO62" s="374">
        <v>28.9</v>
      </c>
      <c r="AP62" s="375">
        <v>37464</v>
      </c>
      <c r="AQ62" s="376">
        <v>2.8</v>
      </c>
      <c r="AR62" s="377">
        <v>26.1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zzIzlVJhydTIP5ra5FC0zXwULQZvENhbUkus3XVMWcYiwIBSIXJT4glq0L8r4pZsdoGDUL8BjXO+DRgjU9jdQ==" saltValue="/SNVtXYCkaIMRDP5/poX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qX7rUtDIhkIwfuxoMYSHpq4zWaauSceJiYSlnyWPZz3kpqIMmUOfFM5/IOk0NhCXMJNj+XEkW3C9E6FCkxvqA==" saltValue="2u3NwjTKQSW8rGxT3kX8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4L7vYMFXUY+ic40MoDpwY9Plr6ToaST3uLRG76E2fsl7XWTos2dztfmqsEwUwxwu8QOV163R0zya86Rwy1+XpA==" saltValue="46mw2TkMMCms9DHYxJ8zh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6" t="s">
        <v>3</v>
      </c>
      <c r="D47" s="1236"/>
      <c r="E47" s="1237"/>
      <c r="F47" s="11">
        <v>30.52</v>
      </c>
      <c r="G47" s="12">
        <v>32.32</v>
      </c>
      <c r="H47" s="12">
        <v>32.58</v>
      </c>
      <c r="I47" s="12">
        <v>30.65</v>
      </c>
      <c r="J47" s="13">
        <v>29.47</v>
      </c>
    </row>
    <row r="48" spans="2:10" ht="57.75" customHeight="1" x14ac:dyDescent="0.15">
      <c r="B48" s="14"/>
      <c r="C48" s="1238" t="s">
        <v>4</v>
      </c>
      <c r="D48" s="1238"/>
      <c r="E48" s="1239"/>
      <c r="F48" s="15">
        <v>7</v>
      </c>
      <c r="G48" s="16">
        <v>8.1999999999999993</v>
      </c>
      <c r="H48" s="16">
        <v>6.01</v>
      </c>
      <c r="I48" s="16">
        <v>7.57</v>
      </c>
      <c r="J48" s="17">
        <v>7.52</v>
      </c>
    </row>
    <row r="49" spans="2:10" ht="57.75" customHeight="1" thickBot="1" x14ac:dyDescent="0.2">
      <c r="B49" s="18"/>
      <c r="C49" s="1240" t="s">
        <v>5</v>
      </c>
      <c r="D49" s="1240"/>
      <c r="E49" s="1241"/>
      <c r="F49" s="19" t="s">
        <v>562</v>
      </c>
      <c r="G49" s="20" t="s">
        <v>563</v>
      </c>
      <c r="H49" s="20" t="s">
        <v>564</v>
      </c>
      <c r="I49" s="20" t="s">
        <v>565</v>
      </c>
      <c r="J49" s="21" t="s">
        <v>566</v>
      </c>
    </row>
    <row r="50" spans="2:10" ht="13.5" customHeight="1" x14ac:dyDescent="0.15"/>
  </sheetData>
  <sheetProtection algorithmName="SHA-512" hashValue="BBCJM/4i18aNSSAkjAhklFUG2VFXq+oyqaX6uzK5GN0SD5SeqM3A5ZpNy+dkFJ9t0g54Ir7A/q5R37Nrz8NteA==" saltValue="2zqZFnpOv6rfHaEV3w4P9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2021-03-08T06:01:06Z</cp:lastPrinted>
  <dcterms:created xsi:type="dcterms:W3CDTF">2021-02-05T00:54:31Z</dcterms:created>
  <dcterms:modified xsi:type="dcterms:W3CDTF">2021-10-14T02:44:58Z</dcterms:modified>
  <cp:category/>
</cp:coreProperties>
</file>