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0" windowWidth="14940" windowHeight="7785" tabRatio="889" firstSheet="10"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concurrentManualCount="2"/>
  <fileRecoveryPr repairLoad="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c r="BY43" i="9"/>
  <c r="BW43" i="9"/>
  <c r="BE43" i="9"/>
  <c r="AM43" i="9"/>
  <c r="U43" i="9"/>
  <c r="E43" i="9"/>
  <c r="C43" i="9"/>
  <c r="DG42" i="9"/>
  <c r="CQ42" i="9"/>
  <c r="CO42" i="9"/>
  <c r="BY42" i="9"/>
  <c r="BW42" i="9"/>
  <c r="BE42" i="9"/>
  <c r="AM42" i="9"/>
  <c r="U42" i="9"/>
  <c r="E42" i="9"/>
  <c r="C42" i="9"/>
  <c r="DG41" i="9"/>
  <c r="CQ41" i="9"/>
  <c r="CO41" i="9"/>
  <c r="BY41" i="9"/>
  <c r="BW41" i="9"/>
  <c r="BE41" i="9"/>
  <c r="AM41" i="9"/>
  <c r="U41" i="9"/>
  <c r="E41" i="9"/>
  <c r="C41" i="9"/>
  <c r="DG40" i="9"/>
  <c r="CQ40" i="9"/>
  <c r="CO40" i="9"/>
  <c r="BY40" i="9"/>
  <c r="BW40" i="9"/>
  <c r="BE40" i="9"/>
  <c r="AM40" i="9"/>
  <c r="U40" i="9"/>
  <c r="E40" i="9"/>
  <c r="C40" i="9"/>
  <c r="DG39" i="9"/>
  <c r="CQ39" i="9"/>
  <c r="CO39" i="9"/>
  <c r="BY39" i="9"/>
  <c r="BW39" i="9"/>
  <c r="BE39" i="9"/>
  <c r="AM39" i="9"/>
  <c r="U39" i="9"/>
  <c r="E39" i="9"/>
  <c r="C39" i="9"/>
  <c r="DG38" i="9"/>
  <c r="CQ38" i="9"/>
  <c r="CO38" i="9"/>
  <c r="BY38" i="9"/>
  <c r="BW38" i="9"/>
  <c r="BE38" i="9"/>
  <c r="AM38" i="9"/>
  <c r="U38" i="9"/>
  <c r="E38" i="9"/>
  <c r="C38" i="9"/>
  <c r="DG37" i="9"/>
  <c r="CQ37" i="9"/>
  <c r="CO37" i="9"/>
  <c r="BY37" i="9"/>
  <c r="BW37" i="9"/>
  <c r="BE37" i="9"/>
  <c r="AM37" i="9"/>
  <c r="U37" i="9"/>
  <c r="E37" i="9"/>
  <c r="C37" i="9"/>
  <c r="DG36" i="9"/>
  <c r="CQ36" i="9"/>
  <c r="CO36" i="9"/>
  <c r="BY36" i="9"/>
  <c r="BW36" i="9"/>
  <c r="BE36" i="9"/>
  <c r="AO36" i="9"/>
  <c r="AM36" i="9"/>
  <c r="W36" i="9"/>
  <c r="U36" i="9"/>
  <c r="E36" i="9"/>
  <c r="C36" i="9"/>
  <c r="DG35" i="9"/>
  <c r="CQ35" i="9"/>
  <c r="CO35" i="9"/>
  <c r="BY35" i="9"/>
  <c r="BW35" i="9"/>
  <c r="BE35" i="9"/>
  <c r="AO35" i="9"/>
  <c r="AM35" i="9"/>
  <c r="W35" i="9"/>
  <c r="U35" i="9"/>
  <c r="E35" i="9"/>
  <c r="C35" i="9"/>
  <c r="DG34" i="9"/>
  <c r="CQ34" i="9"/>
  <c r="CO34" i="9"/>
  <c r="BY34" i="9"/>
  <c r="BW34" i="9"/>
  <c r="BG34" i="9"/>
  <c r="BE34" i="9"/>
  <c r="AO34" i="9"/>
  <c r="AM34" i="9"/>
  <c r="W34" i="9"/>
  <c r="U34" i="9"/>
  <c r="E34" i="9"/>
  <c r="C34" i="9"/>
</calcChain>
</file>

<file path=xl/sharedStrings.xml><?xml version="1.0" encoding="utf-8"?>
<sst xmlns="http://schemas.openxmlformats.org/spreadsheetml/2006/main" count="1065" uniqueCount="571">
  <si>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</si>
  <si>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</si>
  <si>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</si>
  <si>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</si>
  <si>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</si>
  <si>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</si>
  <si>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</si>
  <si>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</si>
  <si>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</si>
  <si>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</si>
  <si>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</si>
  <si>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</si>
  <si>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</si>
  <si>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</si>
  <si>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</si>
  <si>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</si>
  <si>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</si>
  <si>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</si>
  <si>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</si>
  <si>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</si>
  <si>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</si>
  <si>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</si>
  <si>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</si>
  <si>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</si>
  <si>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</si>
  <si>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</si>
  <si>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</si>
  <si>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</si>
  <si>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</si>
  <si>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</si>
  <si>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</si>
  <si>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</si>
  <si>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</si>
  <si>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</si>
  <si>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</si>
  <si>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</si>
  <si>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</si>
  <si>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</si>
  <si>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</si>
  <si>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</si>
  <si>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</si>
  <si>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</si>
  <si>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</si>
  <si>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</si>
  <si>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</si>
  <si>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</si>
  <si>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</si>
  <si>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</si>
  <si>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</si>
  <si>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</si>
  <si>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</si>
  <si>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</si>
  <si>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</si>
  <si>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</si>
  <si>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</si>
  <si>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</si>
  <si>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</si>
  <si>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</si>
  <si>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</si>
  <si>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</si>
  <si>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</si>
  <si>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</si>
  <si>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</si>
  <si>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</si>
  <si>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</si>
  <si>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</si>
  <si>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</si>
  <si>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</si>
  <si>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</si>
  <si>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</si>
  <si>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</si>
  <si>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</si>
  <si>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</si>
  <si>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</si>
  <si>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</si>
  <si>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</si>
  <si>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</si>
  <si>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</si>
  <si>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</si>
  <si>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</si>
  <si>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</si>
  <si>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</si>
  <si>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十和田市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</si>
  <si>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</si>
  <si>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</si>
  <si>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</si>
  <si>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</si>
  <si>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</si>
  <si>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</si>
  <si>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</si>
  <si>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</si>
  <si>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</si>
  <si>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</si>
  <si>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</si>
  <si>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</si>
  <si>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</si>
  <si>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</si>
  <si>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</si>
  <si>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</si>
  <si>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</si>
  <si>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</si>
  <si>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</si>
  <si>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</si>
  <si>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</si>
  <si>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</si>
  <si>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</si>
  <si>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</si>
  <si>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</si>
  <si>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</si>
  <si>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</si>
  <si>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</si>
  <si>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</si>
  <si>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</si>
  <si>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</si>
  <si>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</si>
  <si>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</si>
  <si>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</si>
  <si>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</si>
  <si>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</si>
  <si>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</si>
  <si>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</si>
  <si>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</si>
  <si>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</si>
  <si>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</si>
  <si>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</si>
  <si>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</si>
  <si>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</si>
  <si>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</si>
  <si>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</si>
  <si>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</si>
  <si>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</si>
  <si>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</si>
  <si>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</si>
  <si>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</si>
  <si>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</si>
  <si>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</si>
  <si>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</si>
  <si>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</si>
  <si>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</si>
  <si>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</si>
  <si>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</si>
  <si>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</si>
  <si>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</si>
  <si>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</si>
  <si>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</si>
  <si>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</si>
  <si>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</si>
  <si>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</si>
  <si>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</si>
  <si>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</si>
  <si>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</si>
  <si>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</si>
  <si>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</si>
  <si>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</si>
  <si>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</si>
  <si>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</si>
  <si>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</si>
  <si>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</si>
  <si>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</si>
  <si>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</si>
  <si>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</si>
  <si>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</si>
  <si>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</si>
  <si>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</si>
  <si>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</si>
  <si>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</si>
  <si>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</si>
  <si>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</si>
  <si>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</si>
  <si>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</si>
  <si>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</si>
  <si>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</si>
  <si>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</si>
  <si>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</si>
  <si>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</si>
  <si>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</si>
  <si>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</si>
  <si>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</si>
  <si>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</si>
  <si>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</si>
  <si>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</si>
  <si>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</si>
  <si>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</si>
  <si>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</si>
  <si>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</si>
  <si>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</si>
  <si>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</si>
  <si>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</si>
  <si>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</si>
  <si>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</si>
  <si>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</si>
  <si>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</si>
  <si>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</si>
  <si>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</si>
  <si>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</si>
  <si>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青森県十和田市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</si>
  <si>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</si>
  <si>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</si>
  <si>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</si>
  <si>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</si>
  <si>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</si>
  <si>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</si>
  <si>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</si>
  <si>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</si>
  <si>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</si>
  <si>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</si>
  <si>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</si>
  <si>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</si>
  <si>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</si>
  <si>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</si>
  <si>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</si>
  <si>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</si>
  <si>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</si>
  <si>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</si>
  <si>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</si>
  <si>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</si>
  <si>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</si>
  <si>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</si>
  <si>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</si>
  <si>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</si>
  <si>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</si>
  <si>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</si>
  <si>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</si>
  <si>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</si>
  <si>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</si>
  <si>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</si>
  <si>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</si>
  <si>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</si>
  <si>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</si>
  <si>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</si>
  <si>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</si>
  <si>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</si>
  <si>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</si>
  <si>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</si>
  <si>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</si>
  <si>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</si>
  <si>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</si>
  <si>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</si>
  <si>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</si>
  <si>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</si>
  <si>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</si>
  <si>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</si>
  <si>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</si>
  <si>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</si>
  <si>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</si>
  <si>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</si>
  <si>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</si>
  <si>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</si>
  <si>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</si>
  <si>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</si>
  <si>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</si>
  <si>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</si>
  <si>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</si>
  <si>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</si>
  <si>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</si>
  <si>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</si>
  <si>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</si>
  <si>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</si>
  <si>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</si>
  <si>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</si>
  <si>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</si>
  <si>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</si>
  <si>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</si>
  <si>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</si>
  <si>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</si>
  <si>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</si>
  <si>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</si>
  <si>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</si>
  <si>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</si>
  <si>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</si>
  <si>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</si>
  <si>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</si>
  <si>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</si>
  <si>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</si>
  <si>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</si>
  <si>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</si>
  <si>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</si>
  <si>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</si>
  <si>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</si>
  <si>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</si>
  <si>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</si>
  <si>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</si>
  <si>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</si>
  <si>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</si>
  <si>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</si>
  <si>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</si>
  <si>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</si>
  <si>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</si>
  <si>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</si>
  <si>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</si>
  <si>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</si>
  <si>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</si>
  <si>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</si>
  <si>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</si>
  <si>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</si>
  <si>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</si>
  <si>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</si>
  <si>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</si>
  <si>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</si>
  <si>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</si>
  <si>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</si>
  <si>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</si>
  <si>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</si>
  <si>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</si>
  <si>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</si>
  <si>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</si>
  <si>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</si>
  <si>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</si>
  <si>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</si>
  <si>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</si>
  <si>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</si>
  <si>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</si>
  <si>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</si>
  <si>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</si>
  <si>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</si>
  <si>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</si>
  <si>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</si>
  <si>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</si>
  <si>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</si>
  <si>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</si>
  <si>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</si>
  <si>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</si>
  <si>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</si>
  <si>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</si>
  <si>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</si>
  <si>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</si>
  <si>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</si>
  <si>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</si>
  <si>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</si>
  <si>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</si>
  <si>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</si>
  <si>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</si>
  <si>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</si>
  <si>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</si>
  <si>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</si>
  <si>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</si>
  <si>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</si>
  <si>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</si>
  <si>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</si>
  <si>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</si>
  <si>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</si>
  <si>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</si>
  <si>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</si>
  <si>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</si>
  <si>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</si>
  <si>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青森県十和田市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</si>
  <si>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</si>
  <si>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</si>
  <si>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</si>
  <si>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</si>
  <si>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</si>
  <si>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</si>
  <si>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</si>
  <si>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</si>
  <si>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</si>
  <si>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</si>
  <si>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</si>
  <si>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</si>
  <si>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</si>
  <si>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</si>
  <si>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</si>
  <si>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</si>
  <si>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</si>
  <si>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</si>
  <si>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</si>
  <si>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</si>
  <si>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</si>
  <si>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</si>
  <si>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</si>
  <si>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</si>
  <si>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</si>
  <si>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</si>
  <si>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</si>
  <si>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</si>
  <si>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</si>
  <si>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</si>
  <si>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</si>
  <si>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</si>
  <si>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</si>
  <si>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</si>
  <si>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</si>
  <si>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</si>
  <si>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</si>
  <si>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</si>
  <si>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</si>
  <si>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病院事業会計</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</si>
  <si>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</si>
  <si>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</si>
  <si>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</si>
  <si>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</si>
  <si>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</si>
  <si>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</si>
  <si>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</si>
  <si>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</si>
  <si>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</si>
  <si>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</si>
  <si>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</si>
  <si>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</si>
  <si>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</si>
  <si>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</si>
  <si>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</si>
  <si>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</si>
  <si>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</si>
  <si>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</si>
  <si>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</si>
  <si>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</si>
  <si>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</si>
  <si>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</si>
  <si>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</si>
  <si>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</si>
  <si>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</si>
  <si>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</si>
  <si>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</si>
  <si>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</si>
  <si>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</si>
  <si>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</si>
  <si>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</si>
  <si>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</si>
  <si>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</si>
  <si>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</si>
  <si>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</si>
  <si>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</si>
  <si>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</si>
  <si>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</si>
  <si>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</si>
  <si>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</si>
  <si>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</si>
  <si>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</si>
  <si>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</si>
  <si>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</si>
  <si>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</si>
  <si>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</si>
  <si>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</si>
  <si>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</si>
  <si>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</si>
  <si>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</si>
  <si>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</si>
  <si>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</si>
  <si>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</si>
  <si>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</si>
  <si>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</si>
  <si>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</si>
  <si>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</si>
  <si>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</si>
  <si>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</si>
  <si>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</si>
  <si>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</si>
  <si>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</si>
  <si>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</si>
  <si>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</si>
  <si>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</si>
  <si>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</si>
  <si>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</si>
  <si>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</si>
  <si>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</si>
  <si>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</si>
  <si>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</si>
  <si>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</si>
  <si>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</si>
  <si>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</si>
  <si>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</si>
  <si>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</si>
  <si>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</si>
  <si>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</si>
  <si>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</si>
  <si>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</si>
  <si>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</si>
  <si>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</si>
  <si>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</si>
  <si>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</si>
  <si>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</si>
  <si>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</si>
  <si>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</si>
  <si>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</si>
  <si>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</si>
  <si>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</si>
  <si>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</si>
  <si>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</si>
  <si>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</si>
  <si>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</si>
  <si>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</si>
  <si>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</si>
  <si>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</si>
  <si>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</si>
  <si>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</si>
  <si>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</si>
  <si>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</si>
  <si>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</si>
  <si>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</si>
  <si>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</si>
  <si>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</si>
  <si>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</si>
  <si>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</si>
  <si>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</si>
  <si>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</si>
  <si>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</si>
  <si>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</si>
  <si>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</si>
  <si>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</si>
  <si>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</si>
  <si>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</si>
  <si>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</si>
  <si>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</si>
  <si>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</si>
  <si>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</si>
  <si>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</si>
  <si>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</si>
  <si>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</si>
  <si>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</si>
  <si>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</si>
  <si>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</si>
  <si>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</si>
  <si>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</si>
  <si>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</si>
  <si>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</si>
  <si>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</si>
  <si>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</si>
  <si>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</si>
  <si>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</si>
  <si>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</si>
  <si>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</si>
  <si>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</si>
  <si>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</si>
  <si>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</si>
  <si>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3.92</t>
  </si>
  <si>
    <t>▲ 4.26</t>
  </si>
  <si>
    <t>▲ 1.64</t>
  </si>
  <si>
    <t>病院事業会計</t>
  </si>
  <si>
    <t>▲ 0.20</t>
  </si>
  <si>
    <t>水道事業会計</t>
  </si>
  <si>
    <t>一般会計</t>
  </si>
  <si>
    <t>国民健康保険事業特別会計</t>
  </si>
  <si>
    <t>下水道事業会計</t>
  </si>
  <si>
    <t>介護保険事業特別会計</t>
  </si>
  <si>
    <t>後期高齢者医療特別会計</t>
  </si>
  <si>
    <t>温泉事業特別会計</t>
  </si>
  <si>
    <t>その他会計（赤字）</t>
  </si>
  <si>
    <t>その他会計（黒字）</t>
  </si>
  <si>
    <t>十和田地域広域事務組合</t>
    <rPh sb="0" eb="3">
      <t>トワダ</t>
    </rPh>
    <rPh sb="3" eb="5">
      <t>チイキ</t>
    </rPh>
    <rPh sb="5" eb="7">
      <t>コウイキ</t>
    </rPh>
    <rPh sb="7" eb="9">
      <t>ジム</t>
    </rPh>
    <rPh sb="9" eb="11">
      <t>クミアイ</t>
    </rPh>
    <phoneticPr fontId="2"/>
  </si>
  <si>
    <t>十和田地区環境整備事務組合</t>
    <rPh sb="0" eb="3">
      <t>トワダ</t>
    </rPh>
    <rPh sb="3" eb="5">
      <t>チク</t>
    </rPh>
    <rPh sb="5" eb="7">
      <t>カンキョウ</t>
    </rPh>
    <rPh sb="7" eb="9">
      <t>セイビ</t>
    </rPh>
    <rPh sb="9" eb="11">
      <t>ジム</t>
    </rPh>
    <rPh sb="11" eb="13">
      <t>クミアイ</t>
    </rPh>
    <phoneticPr fontId="2"/>
  </si>
  <si>
    <t>十和田地区食肉処理事務組合</t>
    <rPh sb="0" eb="3">
      <t>トワダ</t>
    </rPh>
    <rPh sb="3" eb="5">
      <t>チク</t>
    </rPh>
    <rPh sb="5" eb="7">
      <t>ショクニク</t>
    </rPh>
    <rPh sb="7" eb="9">
      <t>ショリ</t>
    </rPh>
    <rPh sb="9" eb="11">
      <t>ジム</t>
    </rPh>
    <rPh sb="11" eb="13">
      <t>クミアイ</t>
    </rPh>
    <phoneticPr fontId="2"/>
  </si>
  <si>
    <t>上北地方教育・福祉事務組合</t>
    <rPh sb="0" eb="2">
      <t>カミキタ</t>
    </rPh>
    <rPh sb="2" eb="4">
      <t>チホウ</t>
    </rPh>
    <rPh sb="4" eb="6">
      <t>キョウイク</t>
    </rPh>
    <rPh sb="7" eb="9">
      <t>フクシ</t>
    </rPh>
    <rPh sb="9" eb="11">
      <t>ジム</t>
    </rPh>
    <rPh sb="11" eb="13">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</si>
  <si>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</si>
  <si>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</si>
  <si>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</si>
  <si>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</si>
  <si>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</si>
  <si>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青森県市長会館管理組合</t>
    <rPh sb="0" eb="3">
      <t>アオモリケン</t>
    </rPh>
    <rPh sb="3" eb="5">
      <t>シチョウ</t>
    </rPh>
    <rPh sb="5" eb="7">
      <t>カイカン</t>
    </rPh>
    <rPh sb="7" eb="9">
      <t>カンリ</t>
    </rPh>
    <rPh sb="9" eb="11">
      <t>クミアイ</t>
    </rPh>
    <phoneticPr fontId="2"/>
  </si>
  <si>
    <t>○</t>
    <phoneticPr fontId="2"/>
  </si>
  <si>
    <t>十和田市土地開発公社</t>
    <rPh sb="0" eb="4">
      <t>トワダシ</t>
    </rPh>
    <rPh sb="4" eb="6">
      <t>トチ</t>
    </rPh>
    <rPh sb="6" eb="8">
      <t>カイハツ</t>
    </rPh>
    <rPh sb="8" eb="10">
      <t>コウシャ</t>
    </rPh>
    <phoneticPr fontId="2"/>
  </si>
  <si>
    <t>十和田湖ふるさと活性化公社</t>
    <rPh sb="0" eb="4">
      <t>トワダコ</t>
    </rPh>
    <rPh sb="8" eb="11">
      <t>カッセイカ</t>
    </rPh>
    <rPh sb="11" eb="13">
      <t>コウシャ</t>
    </rPh>
    <phoneticPr fontId="2"/>
  </si>
  <si>
    <t>十和田市体育協会</t>
    <rPh sb="0" eb="4">
      <t>トワダシ</t>
    </rPh>
    <rPh sb="4" eb="6">
      <t>タイイク</t>
    </rPh>
    <rPh sb="6" eb="8">
      <t>キョウカイ</t>
    </rPh>
    <phoneticPr fontId="2"/>
  </si>
  <si>
    <t>まちづくり十和田</t>
    <rPh sb="5" eb="8">
      <t>トワダ</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</si>
  <si>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</si>
  <si>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</si>
  <si>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</si>
  <si>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</si>
  <si>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</si>
  <si>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</si>
  <si>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</si>
  <si>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</si>
  <si>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</si>
  <si>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</si>
  <si>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</si>
  <si>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</si>
  <si>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</si>
  <si>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</si>
  <si>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</si>
  <si>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当市では、将来負担比率において、地方債現在高及び公営企業債等繰入見込額の減少、また、基金等の充当可能財源が増となっていることから、前年度と比較して低下している。有形固定資産減価償却率については、類似団体及び全国平均より低い水準となっている。これは、老朽化した施設の集約化や廃止を進めてきたためと思われるが、引き続き、公共施設等総合管理計画に基づき、老朽化対策等に取り組んでいく。</t>
    <phoneticPr fontId="2"/>
  </si>
  <si>
    <t>有形固定資産減価償却率</t>
    <phoneticPr fontId="5"/>
  </si>
  <si>
    <t>実質公債費比率は類似団体と比較して高いものの、将来負担比率については低くなっている。主な要因として、過去の借入が償還終了したことや、地方債発行額の抑制による元利償還金の減などが考えられる。ただし、今後は新庁舎、学校等の大規模建設事業により多額の地方債の発行が予定されており、地方債残高が増加する見込みとなっていることから、今後も引き続き交付税措置のある有利な地方債を活用し、将来負担及び実質公債費比率の上昇の抑制に努めていく。</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</si>
</sst>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56530</c:v>
                </c:pt>
                <c:pt idx="1">
                  <c:v>49553</c:v>
                </c:pt>
                <c:pt idx="2">
                  <c:v>59826</c:v>
                </c:pt>
                <c:pt idx="3">
                  <c:v>27223</c:v>
                </c:pt>
                <c:pt idx="4">
                  <c:v>21579</c:v>
                </c:pt>
              </c:numCache>
            </c:numRef>
          </c:val>
          <c:smooth val="0"/>
        </c:ser>
        <c:dLbls>
          <c:showLegendKey val="0"/>
          <c:showVal val="0"/>
          <c:showCatName val="0"/>
          <c:showSerName val="0"/>
          <c:showPercent val="0"/>
          <c:showBubbleSize val="0"/>
        </c:dLbls>
        <c:marker val="1"/>
        <c:smooth val="0"/>
        <c:axId val="134421504"/>
        <c:axId val="134452352"/>
      </c:lineChart>
      <c:catAx>
        <c:axId val="1344215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452352"/>
        <c:crosses val="autoZero"/>
        <c:auto val="1"/>
        <c:lblAlgn val="ctr"/>
        <c:lblOffset val="100"/>
        <c:tickLblSkip val="1"/>
        <c:tickMarkSkip val="1"/>
        <c:noMultiLvlLbl val="0"/>
      </c:catAx>
      <c:valAx>
        <c:axId val="13445235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421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6.31</c:v>
                </c:pt>
                <c:pt idx="1">
                  <c:v>6.72</c:v>
                </c:pt>
                <c:pt idx="2">
                  <c:v>6.87</c:v>
                </c:pt>
                <c:pt idx="3">
                  <c:v>7</c:v>
                </c:pt>
                <c:pt idx="4">
                  <c:v>8.1999999999999993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23.72</c:v>
                </c:pt>
                <c:pt idx="1">
                  <c:v>30.85</c:v>
                </c:pt>
                <c:pt idx="2">
                  <c:v>30.37</c:v>
                </c:pt>
                <c:pt idx="3">
                  <c:v>30.52</c:v>
                </c:pt>
                <c:pt idx="4">
                  <c:v>32.32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6879616"/>
        <c:axId val="126898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6.82</c:v>
                </c:pt>
                <c:pt idx="1">
                  <c:v>4.45</c:v>
                </c:pt>
                <c:pt idx="2">
                  <c:v>-3.92</c:v>
                </c:pt>
                <c:pt idx="3">
                  <c:v>-4.26</c:v>
                </c:pt>
                <c:pt idx="4">
                  <c:v>-1.64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6879616"/>
        <c:axId val="126898176"/>
      </c:lineChart>
      <c:catAx>
        <c:axId val="12687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898176"/>
        <c:crosses val="autoZero"/>
        <c:auto val="1"/>
        <c:lblAlgn val="ctr"/>
        <c:lblOffset val="100"/>
        <c:tickLblSkip val="1"/>
        <c:tickMarkSkip val="1"/>
        <c:noMultiLvlLbl val="0"/>
      </c:catAx>
      <c:valAx>
        <c:axId val="126898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87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0.03</c:v>
                </c:pt>
                <c:pt idx="2">
                  <c:v>#N/A</c:v>
                </c:pt>
                <c:pt idx="3">
                  <c:v>0.08</c:v>
                </c:pt>
                <c:pt idx="4">
                  <c:v>#N/A</c:v>
                </c:pt>
                <c:pt idx="5">
                  <c:v>0.06</c:v>
                </c:pt>
                <c:pt idx="6">
                  <c:v>#N/A</c:v>
                </c:pt>
                <c:pt idx="7">
                  <c:v>0.05</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0.06</c:v>
                </c:pt>
                <c:pt idx="4">
                  <c:v>#N/A</c:v>
                </c:pt>
                <c:pt idx="5">
                  <c:v>0.06</c:v>
                </c:pt>
                <c:pt idx="6">
                  <c:v>#N/A</c:v>
                </c:pt>
                <c:pt idx="7">
                  <c:v>7.0000000000000007E-2</c:v>
                </c:pt>
                <c:pt idx="8">
                  <c:v>#N/A</c:v>
                </c:pt>
                <c:pt idx="9">
                  <c:v>0.06</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c:v>
                </c:pt>
                <c:pt idx="2">
                  <c:v>#N/A</c:v>
                </c:pt>
                <c:pt idx="3">
                  <c:v>0.82</c:v>
                </c:pt>
                <c:pt idx="4">
                  <c:v>#N/A</c:v>
                </c:pt>
                <c:pt idx="5">
                  <c:v>1.41</c:v>
                </c:pt>
                <c:pt idx="6">
                  <c:v>#N/A</c:v>
                </c:pt>
                <c:pt idx="7">
                  <c:v>0.97</c:v>
                </c:pt>
                <c:pt idx="8">
                  <c:v>#N/A</c:v>
                </c:pt>
                <c:pt idx="9">
                  <c:v>0.98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1.32</c:v>
                </c:pt>
                <c:pt idx="2">
                  <c:v>#N/A</c:v>
                </c:pt>
                <c:pt idx="3">
                  <c:v>1.37</c:v>
                </c:pt>
                <c:pt idx="4">
                  <c:v>#N/A</c:v>
                </c:pt>
                <c:pt idx="5">
                  <c:v>0.36</c:v>
                </c:pt>
                <c:pt idx="6">
                  <c:v>#N/A</c:v>
                </c:pt>
                <c:pt idx="7">
                  <c:v>0.11</c:v>
                </c:pt>
                <c:pt idx="8">
                  <c:v>#N/A</c:v>
                </c:pt>
                <c:pt idx="9">
                  <c:v>1.44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1.65</c:v>
                </c:pt>
                <c:pt idx="2">
                  <c:v>#N/A</c:v>
                </c:pt>
                <c:pt idx="3">
                  <c:v>1.37</c:v>
                </c:pt>
                <c:pt idx="4">
                  <c:v>#N/A</c:v>
                </c:pt>
                <c:pt idx="5">
                  <c:v>0.09</c:v>
                </c:pt>
                <c:pt idx="6">
                  <c:v>#N/A</c:v>
                </c:pt>
                <c:pt idx="7">
                  <c:v>0.56000000000000005</c:v>
                </c:pt>
                <c:pt idx="8">
                  <c:v>#N/A</c:v>
                </c:pt>
                <c:pt idx="9">
                  <c:v>1.6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6.3</c:v>
                </c:pt>
                <c:pt idx="2">
                  <c:v>#N/A</c:v>
                </c:pt>
                <c:pt idx="3">
                  <c:v>6.72</c:v>
                </c:pt>
                <c:pt idx="4">
                  <c:v>#N/A</c:v>
                </c:pt>
                <c:pt idx="5">
                  <c:v>6.86</c:v>
                </c:pt>
                <c:pt idx="6">
                  <c:v>#N/A</c:v>
                </c:pt>
                <c:pt idx="7">
                  <c:v>7</c:v>
                </c:pt>
                <c:pt idx="8">
                  <c:v>#N/A</c:v>
                </c:pt>
                <c:pt idx="9">
                  <c:v>8.19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11.71</c:v>
                </c:pt>
                <c:pt idx="2">
                  <c:v>#N/A</c:v>
                </c:pt>
                <c:pt idx="3">
                  <c:v>11.52</c:v>
                </c:pt>
                <c:pt idx="4">
                  <c:v>#N/A</c:v>
                </c:pt>
                <c:pt idx="5">
                  <c:v>11.06</c:v>
                </c:pt>
                <c:pt idx="6">
                  <c:v>#N/A</c:v>
                </c:pt>
                <c:pt idx="7">
                  <c:v>10.52</c:v>
                </c:pt>
                <c:pt idx="8">
                  <c:v>#N/A</c:v>
                </c:pt>
                <c:pt idx="9">
                  <c:v>9.9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c:v>
                </c:pt>
                <c:pt idx="2">
                  <c:v>#N/A</c:v>
                </c:pt>
                <c:pt idx="3">
                  <c:v>0.72</c:v>
                </c:pt>
                <c:pt idx="4">
                  <c:v>#N/A</c:v>
                </c:pt>
                <c:pt idx="5">
                  <c:v>1.2</c:v>
                </c:pt>
                <c:pt idx="6">
                  <c:v>#N/A</c:v>
                </c:pt>
                <c:pt idx="7">
                  <c:v>1.67</c:v>
                </c:pt>
                <c:pt idx="8">
                  <c:v>0.2</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3491072"/>
        <c:axId val="143492608"/>
      </c:barChart>
      <c:catAx>
        <c:axId val="14349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492608"/>
        <c:crosses val="autoZero"/>
        <c:auto val="1"/>
        <c:lblAlgn val="ctr"/>
        <c:lblOffset val="100"/>
        <c:tickLblSkip val="1"/>
        <c:tickMarkSkip val="1"/>
        <c:noMultiLvlLbl val="0"/>
      </c:catAx>
      <c:valAx>
        <c:axId val="143492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491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3768</c:v>
                </c:pt>
                <c:pt idx="5">
                  <c:v>3698</c:v>
                </c:pt>
                <c:pt idx="8">
                  <c:v>3724</c:v>
                </c:pt>
                <c:pt idx="11">
                  <c:v>3619</c:v>
                </c:pt>
                <c:pt idx="14">
                  <c:v>3614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18</c:v>
                </c:pt>
                <c:pt idx="3">
                  <c:v>12</c:v>
                </c:pt>
                <c:pt idx="6">
                  <c:v>9</c:v>
                </c:pt>
                <c:pt idx="9">
                  <c:v>3</c:v>
                </c:pt>
                <c:pt idx="12">
                  <c:v>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119</c:v>
                </c:pt>
                <c:pt idx="3">
                  <c:v>117</c:v>
                </c:pt>
                <c:pt idx="6">
                  <c:v>116</c:v>
                </c:pt>
                <c:pt idx="9">
                  <c:v>120</c:v>
                </c:pt>
                <c:pt idx="12">
                  <c:v>92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1788</c:v>
                </c:pt>
                <c:pt idx="3">
                  <c:v>1682</c:v>
                </c:pt>
                <c:pt idx="6">
                  <c:v>1619</c:v>
                </c:pt>
                <c:pt idx="9">
                  <c:v>1705</c:v>
                </c:pt>
                <c:pt idx="12">
                  <c:v>1475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3759</c:v>
                </c:pt>
                <c:pt idx="3">
                  <c:v>3765</c:v>
                </c:pt>
                <c:pt idx="6">
                  <c:v>3762</c:v>
                </c:pt>
                <c:pt idx="9">
                  <c:v>3584</c:v>
                </c:pt>
                <c:pt idx="12">
                  <c:v>3487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1495680"/>
        <c:axId val="143611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1916</c:v>
                </c:pt>
                <c:pt idx="2">
                  <c:v>#N/A</c:v>
                </c:pt>
                <c:pt idx="3">
                  <c:v>#N/A</c:v>
                </c:pt>
                <c:pt idx="4">
                  <c:v>1878</c:v>
                </c:pt>
                <c:pt idx="5">
                  <c:v>#N/A</c:v>
                </c:pt>
                <c:pt idx="6">
                  <c:v>#N/A</c:v>
                </c:pt>
                <c:pt idx="7">
                  <c:v>1782</c:v>
                </c:pt>
                <c:pt idx="8">
                  <c:v>#N/A</c:v>
                </c:pt>
                <c:pt idx="9">
                  <c:v>#N/A</c:v>
                </c:pt>
                <c:pt idx="10">
                  <c:v>1793</c:v>
                </c:pt>
                <c:pt idx="11">
                  <c:v>#N/A</c:v>
                </c:pt>
                <c:pt idx="12">
                  <c:v>#N/A</c:v>
                </c:pt>
                <c:pt idx="13">
                  <c:v>1442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1495680"/>
        <c:axId val="143611392"/>
      </c:lineChart>
      <c:catAx>
        <c:axId val="14149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611392"/>
        <c:crosses val="autoZero"/>
        <c:auto val="1"/>
        <c:lblAlgn val="ctr"/>
        <c:lblOffset val="100"/>
        <c:tickLblSkip val="1"/>
        <c:tickMarkSkip val="1"/>
        <c:noMultiLvlLbl val="0"/>
      </c:catAx>
      <c:valAx>
        <c:axId val="143611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495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37818</c:v>
                </c:pt>
                <c:pt idx="5">
                  <c:v>37480</c:v>
                </c:pt>
                <c:pt idx="8">
                  <c:v>38087</c:v>
                </c:pt>
                <c:pt idx="11">
                  <c:v>36393</c:v>
                </c:pt>
                <c:pt idx="14">
                  <c:v>34897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3881</c:v>
                </c:pt>
                <c:pt idx="5">
                  <c:v>3391</c:v>
                </c:pt>
                <c:pt idx="8">
                  <c:v>2849</c:v>
                </c:pt>
                <c:pt idx="11">
                  <c:v>2871</c:v>
                </c:pt>
                <c:pt idx="14">
                  <c:v>2047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8286</c:v>
                </c:pt>
                <c:pt idx="5">
                  <c:v>10368</c:v>
                </c:pt>
                <c:pt idx="8">
                  <c:v>11752</c:v>
                </c:pt>
                <c:pt idx="11">
                  <c:v>12525</c:v>
                </c:pt>
                <c:pt idx="14">
                  <c:v>13602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4689</c:v>
                </c:pt>
                <c:pt idx="3">
                  <c:v>4291</c:v>
                </c:pt>
                <c:pt idx="6">
                  <c:v>3926</c:v>
                </c:pt>
                <c:pt idx="9">
                  <c:v>3434</c:v>
                </c:pt>
                <c:pt idx="12">
                  <c:v>3219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578</c:v>
                </c:pt>
                <c:pt idx="3">
                  <c:v>529</c:v>
                </c:pt>
                <c:pt idx="6">
                  <c:v>496</c:v>
                </c:pt>
                <c:pt idx="9">
                  <c:v>715</c:v>
                </c:pt>
                <c:pt idx="12">
                  <c:v>682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24389</c:v>
                </c:pt>
                <c:pt idx="3">
                  <c:v>23496</c:v>
                </c:pt>
                <c:pt idx="6">
                  <c:v>22703</c:v>
                </c:pt>
                <c:pt idx="9">
                  <c:v>20935</c:v>
                </c:pt>
                <c:pt idx="12">
                  <c:v>19511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22</c:v>
                </c:pt>
                <c:pt idx="3">
                  <c:v>11</c:v>
                </c:pt>
                <c:pt idx="6">
                  <c:v>3</c:v>
                </c:pt>
                <c:pt idx="9">
                  <c:v>1</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32910</c:v>
                </c:pt>
                <c:pt idx="3">
                  <c:v>32088</c:v>
                </c:pt>
                <c:pt idx="6">
                  <c:v>31747</c:v>
                </c:pt>
                <c:pt idx="9">
                  <c:v>29943</c:v>
                </c:pt>
                <c:pt idx="12">
                  <c:v>27943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0114560"/>
        <c:axId val="146502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12603</c:v>
                </c:pt>
                <c:pt idx="2">
                  <c:v>#N/A</c:v>
                </c:pt>
                <c:pt idx="3">
                  <c:v>#N/A</c:v>
                </c:pt>
                <c:pt idx="4">
                  <c:v>9177</c:v>
                </c:pt>
                <c:pt idx="5">
                  <c:v>#N/A</c:v>
                </c:pt>
                <c:pt idx="6">
                  <c:v>#N/A</c:v>
                </c:pt>
                <c:pt idx="7">
                  <c:v>6188</c:v>
                </c:pt>
                <c:pt idx="8">
                  <c:v>#N/A</c:v>
                </c:pt>
                <c:pt idx="9">
                  <c:v>#N/A</c:v>
                </c:pt>
                <c:pt idx="10">
                  <c:v>3241</c:v>
                </c:pt>
                <c:pt idx="11">
                  <c:v>#N/A</c:v>
                </c:pt>
                <c:pt idx="12">
                  <c:v>#N/A</c:v>
                </c:pt>
                <c:pt idx="13">
                  <c:v>810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0114560"/>
        <c:axId val="146502400"/>
      </c:lineChart>
      <c:catAx>
        <c:axId val="14011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6502400"/>
        <c:crosses val="autoZero"/>
        <c:auto val="1"/>
        <c:lblAlgn val="ctr"/>
        <c:lblOffset val="100"/>
        <c:tickLblSkip val="1"/>
        <c:tickMarkSkip val="1"/>
        <c:noMultiLvlLbl val="0"/>
      </c:catAx>
      <c:valAx>
        <c:axId val="146502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114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51.8</c:v>
                </c:pt>
              </c:numCache>
            </c:numRef>
          </c:xVal>
          <c:yVal>
            <c:numRef>
              <c:f>公会計指標分析・財政指標組合せ分析表!$K$51:$O$51</c:f>
              <c:numCache>
                <c:formatCode>#,##0.0;"▲ "#,##0.0</c:formatCode>
                <c:ptCount val="5"/>
                <c:pt idx="3">
                  <c:v>21.5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numCache>
            </c:numRef>
          </c:xVal>
          <c:yVal>
            <c:numRef>
              <c:f>公会計指標分析・財政指標組合せ分析表!$K$55:$O$55</c:f>
              <c:numCache>
                <c:formatCode>#,##0.0;"▲ "#,##0.0</c:formatCode>
                <c:ptCount val="5"/>
                <c:pt idx="3">
                  <c:v>39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3617024"/>
        <c:axId val="33618944"/>
      </c:scatterChart>
      <c:valAx>
        <c:axId val="33617024"/>
        <c:scaling>
          <c:orientation val="minMax"/>
          <c:max val="55.7"/>
          <c:min val="51.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618944"/>
        <c:crosses val="autoZero"/>
        <c:crossBetween val="midCat"/>
      </c:valAx>
      <c:valAx>
        <c:axId val="33618944"/>
        <c:scaling>
          <c:orientation val="minMax"/>
          <c:max val="42"/>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617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13.4</c:v>
                </c:pt>
                <c:pt idx="1">
                  <c:v>12.7</c:v>
                </c:pt>
                <c:pt idx="2">
                  <c:v>12.2</c:v>
                </c:pt>
                <c:pt idx="3">
                  <c:v>12</c:v>
                </c:pt>
                <c:pt idx="4">
                  <c:v>11.1</c:v>
                </c:pt>
              </c:numCache>
            </c:numRef>
          </c:xVal>
          <c:yVal>
            <c:numRef>
              <c:f>公会計指標分析・財政指標組合せ分析表!$K$73:$O$73</c:f>
              <c:numCache>
                <c:formatCode>#,##0.0;"▲ "#,##0.0</c:formatCode>
                <c:ptCount val="5"/>
                <c:pt idx="0">
                  <c:v>83.2</c:v>
                </c:pt>
                <c:pt idx="1">
                  <c:v>60.1</c:v>
                </c:pt>
                <c:pt idx="2">
                  <c:v>41.1</c:v>
                </c:pt>
                <c:pt idx="3">
                  <c:v>21.5</c:v>
                </c:pt>
                <c:pt idx="4">
                  <c:v>5.4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3979776"/>
        <c:axId val="33994240"/>
      </c:scatterChart>
      <c:valAx>
        <c:axId val="33979776"/>
        <c:scaling>
          <c:orientation val="minMax"/>
          <c:max val="13.9"/>
          <c:min val="7.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994240"/>
        <c:crosses val="autoZero"/>
        <c:crossBetween val="midCat"/>
      </c:valAx>
      <c:valAx>
        <c:axId val="33994240"/>
        <c:scaling>
          <c:orientation val="minMax"/>
          <c:max val="97"/>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979776"/>
        <c:crosses val="autoZero"/>
        <c:crossBetween val="midCat"/>
        <c:majorUnit val="12.1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元利償還金等については前年度と比較して３億６千万円減少している。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主な要因は、過去の借入が償還終了したことや地方債発行額の抑制による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元利償還金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の減、</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病院事業会計の公立病院特例債の償還終了による公営企業債の元利償還金に対する繰入金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の減</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が挙げられる。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交付税措置のある有利な地方債</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活用</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に努めるとともに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地方債充当事業の精査を徹底し、実質公債費比率の上昇を抑制する。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前年度に比べて３６億７千万円減少している。その主な要因は、過去の借入が償還終了したことや地方債発行額の抑制による一般会計等に係る地方債残高の減、公営企業債等繰入見込額の減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また、充当可能財源は、基準財政需要額算入見込額が１５億円減少したこと等により、１２億４千万円の減となっている。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比率の分子全体では過去５年間で減少しているものの、新庁舎や三本木中学校の大規模事業に伴う多額の地方債の発行が予定されているため地方債残高が増加する見込みである。今後も引き続き交付税措置のある有利な地方債を活用し、将来負担の抑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青森県十和田市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62,958
62,724
725.65
30,007,079
28,201,008
1,499,547
18,291,781
27,942,796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当市では、平成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年度に策定した公共施設等総合管理計画において、平成</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年度の計画期間までに建築物系公共施設の延べ床面積を</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削減するという目標を掲げ、老朽化した施設の集約化及び除却を進めている。有形固定資産減価償却率については、類似団体及び全国平均と比べると、低い数値となっているが、当該計画に基づき、施設の維持管理を適切に進めていく。</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44958</xdr:rowOff>
    </xdr:from>
    <xdr:to>
      <xdr:col>3</xdr:col>
      <xdr:colOff>1170940</xdr:colOff>
      <xdr:row>33</xdr:row>
      <xdr:rowOff>133350</xdr:rowOff>
    </xdr:to>
    <xdr:cxnSp macro="">
      <xdr:nvCxnSpPr>
        <xdr:cNvPr id="62" name="直線コネクタ 61"/>
        <xdr:cNvCxnSpPr/>
      </xdr:nvCxnSpPr>
      <xdr:spPr>
        <a:xfrm flipV="1">
          <a:off x="4760595" y="5626608"/>
          <a:ext cx="1270" cy="94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137177</xdr:rowOff>
    </xdr:from>
    <xdr:ext cx="405111" cy="259045"/>
    <xdr:sp macro="" textlink="">
      <xdr:nvSpPr>
        <xdr:cNvPr id="63"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33</xdr:row>
      <xdr:rowOff>133350</xdr:rowOff>
    </xdr:from>
    <xdr:to>
      <xdr:col>3</xdr:col>
      <xdr:colOff>1260475</xdr:colOff>
      <xdr:row>33</xdr:row>
      <xdr:rowOff>133350</xdr:rowOff>
    </xdr:to>
    <xdr:cxnSp macro="">
      <xdr:nvCxnSpPr>
        <xdr:cNvPr id="64" name="直線コネクタ 63"/>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163085</xdr:rowOff>
    </xdr:from>
    <xdr:ext cx="405111" cy="259045"/>
    <xdr:sp macro="" textlink="">
      <xdr:nvSpPr>
        <xdr:cNvPr id="65" name="有形固定資産減価償却率最大値テキスト"/>
        <xdr:cNvSpPr txBox="1"/>
      </xdr:nvSpPr>
      <xdr:spPr>
        <a:xfrm>
          <a:off x="4813300" y="540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28</xdr:row>
      <xdr:rowOff>44958</xdr:rowOff>
    </xdr:from>
    <xdr:to>
      <xdr:col>3</xdr:col>
      <xdr:colOff>1260475</xdr:colOff>
      <xdr:row>28</xdr:row>
      <xdr:rowOff>44958</xdr:rowOff>
    </xdr:to>
    <xdr:cxnSp macro="">
      <xdr:nvCxnSpPr>
        <xdr:cNvPr id="66" name="直線コネクタ 65"/>
        <xdr:cNvCxnSpPr/>
      </xdr:nvCxnSpPr>
      <xdr:spPr>
        <a:xfrm>
          <a:off x="4673600" y="562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133621</xdr:rowOff>
    </xdr:from>
    <xdr:ext cx="405111" cy="259045"/>
    <xdr:sp macro="" textlink="">
      <xdr:nvSpPr>
        <xdr:cNvPr id="67" name="有形固定資産減価償却率平均値テキスト"/>
        <xdr:cNvSpPr txBox="1"/>
      </xdr:nvSpPr>
      <xdr:spPr>
        <a:xfrm>
          <a:off x="4813300" y="588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155194</xdr:rowOff>
    </xdr:from>
    <xdr:to>
      <xdr:col>3</xdr:col>
      <xdr:colOff>1222375</xdr:colOff>
      <xdr:row>30</xdr:row>
      <xdr:rowOff>85344</xdr:rowOff>
    </xdr:to>
    <xdr:sp macro="" textlink="">
      <xdr:nvSpPr>
        <xdr:cNvPr id="68" name="フローチャート : 判断 67"/>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39878</xdr:rowOff>
    </xdr:from>
    <xdr:to>
      <xdr:col>3</xdr:col>
      <xdr:colOff>511175</xdr:colOff>
      <xdr:row>30</xdr:row>
      <xdr:rowOff>141478</xdr:rowOff>
    </xdr:to>
    <xdr:sp macro="" textlink="">
      <xdr:nvSpPr>
        <xdr:cNvPr id="69" name="フローチャート : 判断 68"/>
        <xdr:cNvSpPr/>
      </xdr:nvSpPr>
      <xdr:spPr>
        <a:xfrm>
          <a:off x="4000500" y="596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23876</xdr:rowOff>
    </xdr:from>
    <xdr:to>
      <xdr:col>3</xdr:col>
      <xdr:colOff>511175</xdr:colOff>
      <xdr:row>31</xdr:row>
      <xdr:rowOff>125476</xdr:rowOff>
    </xdr:to>
    <xdr:sp macro="" textlink="">
      <xdr:nvSpPr>
        <xdr:cNvPr id="75" name="円/楕円 74"/>
        <xdr:cNvSpPr/>
      </xdr:nvSpPr>
      <xdr:spPr>
        <a:xfrm>
          <a:off x="40005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158005</xdr:rowOff>
    </xdr:from>
    <xdr:ext cx="405111" cy="259045"/>
    <xdr:sp macro="" textlink="">
      <xdr:nvSpPr>
        <xdr:cNvPr id="76" name="n_1aveValue有形固定資産減価償却率"/>
        <xdr:cNvSpPr txBox="1"/>
      </xdr:nvSpPr>
      <xdr:spPr>
        <a:xfrm>
          <a:off x="3836043" y="573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116603</xdr:rowOff>
    </xdr:from>
    <xdr:ext cx="405111" cy="259045"/>
    <xdr:sp macro="" textlink="">
      <xdr:nvSpPr>
        <xdr:cNvPr id="77" name="n_1mainValue有形固定資産減価償却率"/>
        <xdr:cNvSpPr txBox="1"/>
      </xdr:nvSpPr>
      <xdr:spPr>
        <a:xfrm>
          <a:off x="3836043" y="621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青森県十和田市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62,958
62,724
725.65
30,007,079
28,201,008
1,499,547
18,291,781
27,942,796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90488</xdr:rowOff>
    </xdr:from>
    <xdr:to>
      <xdr:col>6</xdr:col>
      <xdr:colOff>510540</xdr:colOff>
      <xdr:row>41</xdr:row>
      <xdr:rowOff>139065</xdr:rowOff>
    </xdr:to>
    <xdr:cxnSp macro="">
      <xdr:nvCxnSpPr>
        <xdr:cNvPr id="61" name="直線コネクタ 60"/>
        <xdr:cNvCxnSpPr/>
      </xdr:nvCxnSpPr>
      <xdr:spPr>
        <a:xfrm flipV="1">
          <a:off x="4634865" y="5748338"/>
          <a:ext cx="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142892</xdr:rowOff>
    </xdr:from>
    <xdr:ext cx="405111" cy="259045"/>
    <xdr:sp macro="" textlink="">
      <xdr:nvSpPr>
        <xdr:cNvPr id="62" name="【道路】&#10;有形固定資産減価償却率最小値テキスト"/>
        <xdr:cNvSpPr txBox="1"/>
      </xdr:nvSpPr>
      <xdr:spPr>
        <a:xfrm>
          <a:off x="47244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422275</xdr:colOff>
      <xdr:row>41</xdr:row>
      <xdr:rowOff>139065</xdr:rowOff>
    </xdr:from>
    <xdr:to>
      <xdr:col>6</xdr:col>
      <xdr:colOff>600075</xdr:colOff>
      <xdr:row>41</xdr:row>
      <xdr:rowOff>139065</xdr:rowOff>
    </xdr:to>
    <xdr:cxnSp macro="">
      <xdr:nvCxnSpPr>
        <xdr:cNvPr id="63" name="直線コネクタ 62"/>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37165</xdr:rowOff>
    </xdr:from>
    <xdr:ext cx="405111" cy="259045"/>
    <xdr:sp macro="" textlink="">
      <xdr:nvSpPr>
        <xdr:cNvPr id="64" name="【道路】&#10;有形固定資産減価償却率最大値テキスト"/>
        <xdr:cNvSpPr txBox="1"/>
      </xdr:nvSpPr>
      <xdr:spPr>
        <a:xfrm>
          <a:off x="4724400" y="5523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33</xdr:row>
      <xdr:rowOff>90488</xdr:rowOff>
    </xdr:from>
    <xdr:to>
      <xdr:col>6</xdr:col>
      <xdr:colOff>600075</xdr:colOff>
      <xdr:row>33</xdr:row>
      <xdr:rowOff>90488</xdr:rowOff>
    </xdr:to>
    <xdr:cxnSp macro="">
      <xdr:nvCxnSpPr>
        <xdr:cNvPr id="65" name="直線コネクタ 64"/>
        <xdr:cNvCxnSpPr/>
      </xdr:nvCxnSpPr>
      <xdr:spPr>
        <a:xfrm>
          <a:off x="4546600" y="57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135272</xdr:rowOff>
    </xdr:from>
    <xdr:ext cx="405111" cy="259045"/>
    <xdr:sp macro="" textlink="">
      <xdr:nvSpPr>
        <xdr:cNvPr id="66" name="【道路】&#10;有形固定資産減価償却率平均値テキスト"/>
        <xdr:cNvSpPr txBox="1"/>
      </xdr:nvSpPr>
      <xdr:spPr>
        <a:xfrm>
          <a:off x="4724400" y="5964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156845</xdr:rowOff>
    </xdr:from>
    <xdr:to>
      <xdr:col>6</xdr:col>
      <xdr:colOff>561975</xdr:colOff>
      <xdr:row>35</xdr:row>
      <xdr:rowOff>86995</xdr:rowOff>
    </xdr:to>
    <xdr:sp macro="" textlink="">
      <xdr:nvSpPr>
        <xdr:cNvPr id="67" name="フローチャート : 判断 66"/>
        <xdr:cNvSpPr/>
      </xdr:nvSpPr>
      <xdr:spPr>
        <a:xfrm>
          <a:off x="4584700" y="598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51117</xdr:rowOff>
    </xdr:from>
    <xdr:to>
      <xdr:col>5</xdr:col>
      <xdr:colOff>409575</xdr:colOff>
      <xdr:row>35</xdr:row>
      <xdr:rowOff>152717</xdr:rowOff>
    </xdr:to>
    <xdr:sp macro="" textlink="">
      <xdr:nvSpPr>
        <xdr:cNvPr id="68" name="フローチャート : 判断 67"/>
        <xdr:cNvSpPr/>
      </xdr:nvSpPr>
      <xdr:spPr>
        <a:xfrm>
          <a:off x="3746500" y="605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2540</xdr:rowOff>
    </xdr:from>
    <xdr:to>
      <xdr:col>5</xdr:col>
      <xdr:colOff>409575</xdr:colOff>
      <xdr:row>35</xdr:row>
      <xdr:rowOff>104140</xdr:rowOff>
    </xdr:to>
    <xdr:sp macro="" textlink="">
      <xdr:nvSpPr>
        <xdr:cNvPr id="74" name="円/楕円 73"/>
        <xdr:cNvSpPr/>
      </xdr:nvSpPr>
      <xdr:spPr>
        <a:xfrm>
          <a:off x="3746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143844</xdr:rowOff>
    </xdr:from>
    <xdr:ext cx="405111" cy="259045"/>
    <xdr:sp macro="" textlink="">
      <xdr:nvSpPr>
        <xdr:cNvPr id="75" name="n_1aveValue【道路】&#10;有形固定資産減価償却率"/>
        <xdr:cNvSpPr txBox="1"/>
      </xdr:nvSpPr>
      <xdr:spPr>
        <a:xfrm>
          <a:off x="3582043" y="6144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120667</xdr:rowOff>
    </xdr:from>
    <xdr:ext cx="405111" cy="259045"/>
    <xdr:sp macro="" textlink="">
      <xdr:nvSpPr>
        <xdr:cNvPr id="76" name="n_1mainValue【道路】&#10;有形固定資産減価償却率"/>
        <xdr:cNvSpPr txBox="1"/>
      </xdr:nvSpPr>
      <xdr:spPr>
        <a:xfrm>
          <a:off x="3582043"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13929</xdr:rowOff>
    </xdr:from>
    <xdr:to>
      <xdr:col>15</xdr:col>
      <xdr:colOff>180340</xdr:colOff>
      <xdr:row>41</xdr:row>
      <xdr:rowOff>66325</xdr:rowOff>
    </xdr:to>
    <xdr:cxnSp macro="">
      <xdr:nvCxnSpPr>
        <xdr:cNvPr id="98" name="直線コネクタ 97"/>
        <xdr:cNvCxnSpPr/>
      </xdr:nvCxnSpPr>
      <xdr:spPr>
        <a:xfrm flipV="1">
          <a:off x="10476865" y="5671779"/>
          <a:ext cx="0" cy="142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70152</xdr:rowOff>
    </xdr:from>
    <xdr:ext cx="469744" cy="259045"/>
    <xdr:sp macro="" textlink="">
      <xdr:nvSpPr>
        <xdr:cNvPr id="99" name="【道路】&#10;一人当たり延長最小値テキスト"/>
        <xdr:cNvSpPr txBox="1"/>
      </xdr:nvSpPr>
      <xdr:spPr>
        <a:xfrm>
          <a:off x="10566400" y="70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41</xdr:row>
      <xdr:rowOff>66325</xdr:rowOff>
    </xdr:from>
    <xdr:to>
      <xdr:col>15</xdr:col>
      <xdr:colOff>269875</xdr:colOff>
      <xdr:row>41</xdr:row>
      <xdr:rowOff>66325</xdr:rowOff>
    </xdr:to>
    <xdr:cxnSp macro="">
      <xdr:nvCxnSpPr>
        <xdr:cNvPr id="100" name="直線コネクタ 99"/>
        <xdr:cNvCxnSpPr/>
      </xdr:nvCxnSpPr>
      <xdr:spPr>
        <a:xfrm>
          <a:off x="10388600" y="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132056</xdr:rowOff>
    </xdr:from>
    <xdr:ext cx="534377" cy="259045"/>
    <xdr:sp macro="" textlink="">
      <xdr:nvSpPr>
        <xdr:cNvPr id="101" name="【道路】&#10;一人当たり延長最大値テキスト"/>
        <xdr:cNvSpPr txBox="1"/>
      </xdr:nvSpPr>
      <xdr:spPr>
        <a:xfrm>
          <a:off x="10566400" y="5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32.612</a:t>
          </a:r>
          <a:endParaRPr kumimoji="1" lang="ja-JP" altLang="en-US" sz="1000" b="1">
            <a:latin typeface="ＭＳ Ｐゴシック"/>
          </a:endParaRPr>
        </a:p>
      </xdr:txBody>
    </xdr:sp>
    <xdr:clientData/>
  </xdr:oneCellAnchor>
  <xdr:twoCellAnchor>
    <xdr:from>
      <xdr:col>15</xdr:col>
      <xdr:colOff>92075</xdr:colOff>
      <xdr:row>33</xdr:row>
      <xdr:rowOff>13929</xdr:rowOff>
    </xdr:from>
    <xdr:to>
      <xdr:col>15</xdr:col>
      <xdr:colOff>269875</xdr:colOff>
      <xdr:row>33</xdr:row>
      <xdr:rowOff>13929</xdr:rowOff>
    </xdr:to>
    <xdr:cxnSp macro="">
      <xdr:nvCxnSpPr>
        <xdr:cNvPr id="102" name="直線コネクタ 101"/>
        <xdr:cNvCxnSpPr/>
      </xdr:nvCxnSpPr>
      <xdr:spPr>
        <a:xfrm>
          <a:off x="10388600" y="567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38345</xdr:rowOff>
    </xdr:from>
    <xdr:ext cx="534377" cy="259045"/>
    <xdr:sp macro="" textlink="">
      <xdr:nvSpPr>
        <xdr:cNvPr id="103" name="【道路】&#10;一人当たり延長平均値テキスト"/>
        <xdr:cNvSpPr txBox="1"/>
      </xdr:nvSpPr>
      <xdr:spPr>
        <a:xfrm>
          <a:off x="10566400" y="6210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59918</xdr:rowOff>
    </xdr:from>
    <xdr:to>
      <xdr:col>15</xdr:col>
      <xdr:colOff>231775</xdr:colOff>
      <xdr:row>36</xdr:row>
      <xdr:rowOff>161518</xdr:rowOff>
    </xdr:to>
    <xdr:sp macro="" textlink="">
      <xdr:nvSpPr>
        <xdr:cNvPr id="104" name="フローチャート : 判断 103"/>
        <xdr:cNvSpPr/>
      </xdr:nvSpPr>
      <xdr:spPr>
        <a:xfrm>
          <a:off x="10426700" y="62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163292</xdr:rowOff>
    </xdr:from>
    <xdr:to>
      <xdr:col>14</xdr:col>
      <xdr:colOff>79375</xdr:colOff>
      <xdr:row>37</xdr:row>
      <xdr:rowOff>93442</xdr:rowOff>
    </xdr:to>
    <xdr:sp macro="" textlink="">
      <xdr:nvSpPr>
        <xdr:cNvPr id="105" name="フローチャート : 判断 104"/>
        <xdr:cNvSpPr/>
      </xdr:nvSpPr>
      <xdr:spPr>
        <a:xfrm>
          <a:off x="9588500" y="633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98369</xdr:rowOff>
    </xdr:from>
    <xdr:to>
      <xdr:col>14</xdr:col>
      <xdr:colOff>79375</xdr:colOff>
      <xdr:row>37</xdr:row>
      <xdr:rowOff>28519</xdr:rowOff>
    </xdr:to>
    <xdr:sp macro="" textlink="">
      <xdr:nvSpPr>
        <xdr:cNvPr id="111" name="円/楕円 110"/>
        <xdr:cNvSpPr/>
      </xdr:nvSpPr>
      <xdr:spPr>
        <a:xfrm>
          <a:off x="9588500" y="627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84569</xdr:rowOff>
    </xdr:from>
    <xdr:ext cx="534377" cy="259045"/>
    <xdr:sp macro="" textlink="">
      <xdr:nvSpPr>
        <xdr:cNvPr id="112" name="n_1aveValue【道路】&#10;一人当たり延長"/>
        <xdr:cNvSpPr txBox="1"/>
      </xdr:nvSpPr>
      <xdr:spPr>
        <a:xfrm>
          <a:off x="9359410" y="642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16.984</a:t>
          </a:r>
          <a:endParaRPr kumimoji="1" lang="ja-JP" altLang="en-US" sz="1000" b="1">
            <a:solidFill>
              <a:srgbClr val="000080"/>
            </a:solidFill>
            <a:latin typeface="ＭＳ Ｐゴシック"/>
          </a:endParaRPr>
        </a:p>
      </xdr:txBody>
    </xdr:sp>
    <xdr:clientData/>
  </xdr:oneCellAnchor>
  <xdr:oneCellAnchor>
    <xdr:from>
      <xdr:col>13</xdr:col>
      <xdr:colOff>434485</xdr:colOff>
      <xdr:row>35</xdr:row>
      <xdr:rowOff>45046</xdr:rowOff>
    </xdr:from>
    <xdr:ext cx="534377" cy="259045"/>
    <xdr:sp macro="" textlink="">
      <xdr:nvSpPr>
        <xdr:cNvPr id="113" name="n_1mainValue【道路】&#10;一人当たり延長"/>
        <xdr:cNvSpPr txBox="1"/>
      </xdr:nvSpPr>
      <xdr:spPr>
        <a:xfrm>
          <a:off x="9359410" y="604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22" name="正方形/長方形 12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3" name="正方形/長方形 12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4" name="正方形/長方形 12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5" name="正方形/長方形 12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6" name="正方形/長方形 12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7" name="正方形/長方形 12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8" name="正方形/長方形 12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29" name="正方形/長方形 128"/>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8" name="テキスト ボックス 1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9" name="直線コネクタ 1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0" name="テキスト ボックス 13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41" name="直線コネクタ 14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42" name="テキスト ボックス 141"/>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43" name="直線コネクタ 14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44" name="テキスト ボックス 14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45" name="直線コネクタ 14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46" name="テキスト ボックス 14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47" name="直線コネクタ 14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148" name="テキスト ボックス 14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149" name="直線コネクタ 14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150" name="テキスト ボックス 14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151" name="直線コネクタ 15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152" name="テキスト ボックス 15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3" name="直線コネクタ 1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4" name="テキスト ボックス 1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103414</xdr:rowOff>
    </xdr:from>
    <xdr:to>
      <xdr:col>6</xdr:col>
      <xdr:colOff>510540</xdr:colOff>
      <xdr:row>86</xdr:row>
      <xdr:rowOff>38100</xdr:rowOff>
    </xdr:to>
    <xdr:cxnSp macro="">
      <xdr:nvCxnSpPr>
        <xdr:cNvPr id="156" name="直線コネクタ 155"/>
        <xdr:cNvCxnSpPr/>
      </xdr:nvCxnSpPr>
      <xdr:spPr>
        <a:xfrm flipV="1">
          <a:off x="4634865" y="134765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157" name="【公営住宅】&#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158" name="直線コネクタ 157"/>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50091</xdr:rowOff>
    </xdr:from>
    <xdr:ext cx="405111" cy="259045"/>
    <xdr:sp macro="" textlink="">
      <xdr:nvSpPr>
        <xdr:cNvPr id="159" name="【公営住宅】&#10;有形固定資産減価償却率最大値テキスト"/>
        <xdr:cNvSpPr txBox="1"/>
      </xdr:nvSpPr>
      <xdr:spPr>
        <a:xfrm>
          <a:off x="4724400" y="1325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6</xdr:col>
      <xdr:colOff>422275</xdr:colOff>
      <xdr:row>78</xdr:row>
      <xdr:rowOff>103414</xdr:rowOff>
    </xdr:from>
    <xdr:to>
      <xdr:col>6</xdr:col>
      <xdr:colOff>600075</xdr:colOff>
      <xdr:row>78</xdr:row>
      <xdr:rowOff>103414</xdr:rowOff>
    </xdr:to>
    <xdr:cxnSp macro="">
      <xdr:nvCxnSpPr>
        <xdr:cNvPr id="160" name="直線コネクタ 159"/>
        <xdr:cNvCxnSpPr/>
      </xdr:nvCxnSpPr>
      <xdr:spPr>
        <a:xfrm>
          <a:off x="4546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22877</xdr:rowOff>
    </xdr:from>
    <xdr:ext cx="405111" cy="259045"/>
    <xdr:sp macro="" textlink="">
      <xdr:nvSpPr>
        <xdr:cNvPr id="161" name="【公営住宅】&#10;有形固定資産減価償却率平均値テキスト"/>
        <xdr:cNvSpPr txBox="1"/>
      </xdr:nvSpPr>
      <xdr:spPr>
        <a:xfrm>
          <a:off x="4724400" y="1425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162" name="フローチャート : 判断 161"/>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103232</xdr:rowOff>
    </xdr:from>
    <xdr:to>
      <xdr:col>5</xdr:col>
      <xdr:colOff>409575</xdr:colOff>
      <xdr:row>84</xdr:row>
      <xdr:rowOff>33382</xdr:rowOff>
    </xdr:to>
    <xdr:sp macro="" textlink="">
      <xdr:nvSpPr>
        <xdr:cNvPr id="163" name="フローチャート : 判断 162"/>
        <xdr:cNvSpPr/>
      </xdr:nvSpPr>
      <xdr:spPr>
        <a:xfrm>
          <a:off x="3746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64" name="テキスト ボックス 1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5" name="テキスト ボックス 1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6" name="テキスト ボックス 1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7" name="テキスト ボックス 1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8" name="テキスト ボックス 1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57513</xdr:rowOff>
    </xdr:from>
    <xdr:to>
      <xdr:col>5</xdr:col>
      <xdr:colOff>409575</xdr:colOff>
      <xdr:row>81</xdr:row>
      <xdr:rowOff>159113</xdr:rowOff>
    </xdr:to>
    <xdr:sp macro="" textlink="">
      <xdr:nvSpPr>
        <xdr:cNvPr id="169" name="円/楕円 168"/>
        <xdr:cNvSpPr/>
      </xdr:nvSpPr>
      <xdr:spPr>
        <a:xfrm>
          <a:off x="3746500" y="139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24509</xdr:rowOff>
    </xdr:from>
    <xdr:ext cx="405111" cy="259045"/>
    <xdr:sp macro="" textlink="">
      <xdr:nvSpPr>
        <xdr:cNvPr id="170" name="n_1aveValue【公営住宅】&#10;有形固定資産減価償却率"/>
        <xdr:cNvSpPr txBox="1"/>
      </xdr:nvSpPr>
      <xdr:spPr>
        <a:xfrm>
          <a:off x="3582043"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4190</xdr:rowOff>
    </xdr:from>
    <xdr:ext cx="405111" cy="259045"/>
    <xdr:sp macro="" textlink="">
      <xdr:nvSpPr>
        <xdr:cNvPr id="171" name="n_1mainValue【公営住宅】&#10;有形固定資産減価償却率"/>
        <xdr:cNvSpPr txBox="1"/>
      </xdr:nvSpPr>
      <xdr:spPr>
        <a:xfrm>
          <a:off x="3582043"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2" name="正方形/長方形 1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3" name="正方形/長方形 1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4" name="正方形/長方形 1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5" name="正方形/長方形 1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6" name="正方形/長方形 1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7" name="正方形/長方形 1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8" name="正方形/長方形 1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9" name="正方形/長方形 1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0" name="テキスト ボックス 1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1" name="直線コネクタ 1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182" name="直線コネクタ 18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83" name="テキスト ボックス 18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84" name="直線コネクタ 18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85" name="テキスト ボックス 18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6" name="直線コネクタ 18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7" name="テキスト ボックス 18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88" name="直線コネクタ 18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9" name="テキスト ボックス 18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90" name="直線コネクタ 18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91" name="テキスト ボックス 19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2" name="直線コネクタ 1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3" name="テキスト ボックス 1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76963</xdr:rowOff>
    </xdr:from>
    <xdr:to>
      <xdr:col>15</xdr:col>
      <xdr:colOff>180340</xdr:colOff>
      <xdr:row>86</xdr:row>
      <xdr:rowOff>99061</xdr:rowOff>
    </xdr:to>
    <xdr:cxnSp macro="">
      <xdr:nvCxnSpPr>
        <xdr:cNvPr id="195" name="直線コネクタ 194"/>
        <xdr:cNvCxnSpPr/>
      </xdr:nvCxnSpPr>
      <xdr:spPr>
        <a:xfrm flipV="1">
          <a:off x="10476865" y="1345006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102888</xdr:rowOff>
    </xdr:from>
    <xdr:ext cx="469744" cy="259045"/>
    <xdr:sp macro="" textlink="">
      <xdr:nvSpPr>
        <xdr:cNvPr id="196" name="【公営住宅】&#10;一人当たり面積最小値テキスト"/>
        <xdr:cNvSpPr txBox="1"/>
      </xdr:nvSpPr>
      <xdr:spPr>
        <a:xfrm>
          <a:off x="10566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99061</xdr:rowOff>
    </xdr:from>
    <xdr:to>
      <xdr:col>15</xdr:col>
      <xdr:colOff>269875</xdr:colOff>
      <xdr:row>86</xdr:row>
      <xdr:rowOff>99061</xdr:rowOff>
    </xdr:to>
    <xdr:cxnSp macro="">
      <xdr:nvCxnSpPr>
        <xdr:cNvPr id="197" name="直線コネクタ 196"/>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23640</xdr:rowOff>
    </xdr:from>
    <xdr:ext cx="469744" cy="259045"/>
    <xdr:sp macro="" textlink="">
      <xdr:nvSpPr>
        <xdr:cNvPr id="198" name="【公営住宅】&#10;一人当たり面積最大値テキスト"/>
        <xdr:cNvSpPr txBox="1"/>
      </xdr:nvSpPr>
      <xdr:spPr>
        <a:xfrm>
          <a:off x="105664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a:t>
          </a:r>
          <a:endParaRPr kumimoji="1" lang="ja-JP" altLang="en-US" sz="1000" b="1">
            <a:latin typeface="ＭＳ Ｐゴシック"/>
          </a:endParaRPr>
        </a:p>
      </xdr:txBody>
    </xdr:sp>
    <xdr:clientData/>
  </xdr:oneCellAnchor>
  <xdr:twoCellAnchor>
    <xdr:from>
      <xdr:col>15</xdr:col>
      <xdr:colOff>92075</xdr:colOff>
      <xdr:row>78</xdr:row>
      <xdr:rowOff>76963</xdr:rowOff>
    </xdr:from>
    <xdr:to>
      <xdr:col>15</xdr:col>
      <xdr:colOff>269875</xdr:colOff>
      <xdr:row>78</xdr:row>
      <xdr:rowOff>76963</xdr:rowOff>
    </xdr:to>
    <xdr:cxnSp macro="">
      <xdr:nvCxnSpPr>
        <xdr:cNvPr id="199" name="直線コネクタ 198"/>
        <xdr:cNvCxnSpPr/>
      </xdr:nvCxnSpPr>
      <xdr:spPr>
        <a:xfrm>
          <a:off x="10388600" y="1345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142512</xdr:rowOff>
    </xdr:from>
    <xdr:ext cx="469744" cy="259045"/>
    <xdr:sp macro="" textlink="">
      <xdr:nvSpPr>
        <xdr:cNvPr id="200" name="【公営住宅】&#10;一人当たり面積平均値テキスト"/>
        <xdr:cNvSpPr txBox="1"/>
      </xdr:nvSpPr>
      <xdr:spPr>
        <a:xfrm>
          <a:off x="10566400" y="1420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201" name="フローチャート : 判断 200"/>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64263</xdr:rowOff>
    </xdr:from>
    <xdr:to>
      <xdr:col>14</xdr:col>
      <xdr:colOff>79375</xdr:colOff>
      <xdr:row>83</xdr:row>
      <xdr:rowOff>165863</xdr:rowOff>
    </xdr:to>
    <xdr:sp macro="" textlink="">
      <xdr:nvSpPr>
        <xdr:cNvPr id="202" name="フローチャート : 判断 201"/>
        <xdr:cNvSpPr/>
      </xdr:nvSpPr>
      <xdr:spPr>
        <a:xfrm>
          <a:off x="9588500" y="1429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03" name="テキスト ボックス 2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4" name="テキスト ボックス 2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5" name="テキスト ボックス 2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6" name="テキスト ボックス 2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7" name="テキスト ボックス 2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154178</xdr:rowOff>
    </xdr:from>
    <xdr:to>
      <xdr:col>14</xdr:col>
      <xdr:colOff>79375</xdr:colOff>
      <xdr:row>84</xdr:row>
      <xdr:rowOff>84328</xdr:rowOff>
    </xdr:to>
    <xdr:sp macro="" textlink="">
      <xdr:nvSpPr>
        <xdr:cNvPr id="208" name="円/楕円 207"/>
        <xdr:cNvSpPr/>
      </xdr:nvSpPr>
      <xdr:spPr>
        <a:xfrm>
          <a:off x="9588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10940</xdr:rowOff>
    </xdr:from>
    <xdr:ext cx="469744" cy="259045"/>
    <xdr:sp macro="" textlink="">
      <xdr:nvSpPr>
        <xdr:cNvPr id="209" name="n_1aveValue【公営住宅】&#10;一人当たり面積"/>
        <xdr:cNvSpPr txBox="1"/>
      </xdr:nvSpPr>
      <xdr:spPr>
        <a:xfrm>
          <a:off x="9391727" y="1406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0.674</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75455</xdr:rowOff>
    </xdr:from>
    <xdr:ext cx="469744" cy="259045"/>
    <xdr:sp macro="" textlink="">
      <xdr:nvSpPr>
        <xdr:cNvPr id="210" name="n_1mainValue【公営住宅】&#10;一人当たり面積"/>
        <xdr:cNvSpPr txBox="1"/>
      </xdr:nvSpPr>
      <xdr:spPr>
        <a:xfrm>
          <a:off x="93917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0.556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1" name="正方形/長方形 2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2" name="正方形/長方形 2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3" name="正方形/長方形 2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4" name="正方形/長方形 2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5" name="正方形/長方形 2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6" name="正方形/長方形 2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7" name="正方形/長方形 2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8" name="正方形/長方形 21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9" name="正方形/長方形 2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0" name="正方形/長方形 2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1" name="正方形/長方形 2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2" name="正方形/長方形 2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3" name="正方形/長方形 2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4" name="正方形/長方形 2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5" name="正方形/長方形 2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6" name="正方形/長方形 22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7" name="正方形/長方形 2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8" name="正方形/長方形 2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9" name="正方形/長方形 2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0" name="正方形/長方形 2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1" name="正方形/長方形 2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2" name="正方形/長方形 2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3" name="正方形/長方形 2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4" name="正方形/長方形 23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35" name="正方形/長方形 2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6" name="正方形/長方形 2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7" name="正方形/長方形 2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8" name="正方形/長方形 2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9" name="正方形/長方形 2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40" name="正方形/長方形 2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41" name="正方形/長方形 2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42" name="正方形/長方形 24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43" name="正方形/長方形 2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44" name="正方形/長方形 2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5" name="正方形/長方形 2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6" name="正方形/長方形 2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7" name="正方形/長方形 2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8" name="正方形/長方形 2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9" name="正方形/長方形 2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50" name="正方形/長方形 2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51" name="テキスト ボックス 2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52" name="直線コネクタ 2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53" name="テキスト ボックス 25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54" name="直線コネクタ 25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55" name="テキスト ボックス 25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56" name="直線コネクタ 25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57" name="テキスト ボックス 25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58" name="直線コネクタ 25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59" name="テキスト ボックス 25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60" name="直線コネクタ 25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61" name="テキスト ボックス 26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62" name="直線コネクタ 26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63" name="テキスト ボックス 26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64" name="直線コネクタ 2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65" name="テキスト ボックス 26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6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129540</xdr:rowOff>
    </xdr:from>
    <xdr:to>
      <xdr:col>23</xdr:col>
      <xdr:colOff>516889</xdr:colOff>
      <xdr:row>64</xdr:row>
      <xdr:rowOff>125730</xdr:rowOff>
    </xdr:to>
    <xdr:cxnSp macro="">
      <xdr:nvCxnSpPr>
        <xdr:cNvPr id="267" name="直線コネクタ 266"/>
        <xdr:cNvCxnSpPr/>
      </xdr:nvCxnSpPr>
      <xdr:spPr>
        <a:xfrm flipV="1">
          <a:off x="16318864" y="97307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268" name="【学校施設】&#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269" name="直線コネクタ 268"/>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76217</xdr:rowOff>
    </xdr:from>
    <xdr:ext cx="405111" cy="259045"/>
    <xdr:sp macro="" textlink="">
      <xdr:nvSpPr>
        <xdr:cNvPr id="270" name="【学校施設】&#10;有形固定資産減価償却率最大値テキスト"/>
        <xdr:cNvSpPr txBox="1"/>
      </xdr:nvSpPr>
      <xdr:spPr>
        <a:xfrm>
          <a:off x="16408400" y="950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129540</xdr:rowOff>
    </xdr:from>
    <xdr:to>
      <xdr:col>23</xdr:col>
      <xdr:colOff>606425</xdr:colOff>
      <xdr:row>56</xdr:row>
      <xdr:rowOff>129540</xdr:rowOff>
    </xdr:to>
    <xdr:cxnSp macro="">
      <xdr:nvCxnSpPr>
        <xdr:cNvPr id="271" name="直線コネクタ 270"/>
        <xdr:cNvCxnSpPr/>
      </xdr:nvCxnSpPr>
      <xdr:spPr>
        <a:xfrm>
          <a:off x="16230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140987</xdr:rowOff>
    </xdr:from>
    <xdr:ext cx="405111" cy="259045"/>
    <xdr:sp macro="" textlink="">
      <xdr:nvSpPr>
        <xdr:cNvPr id="272" name="【学校施設】&#10;有形固定資産減価償却率平均値テキスト"/>
        <xdr:cNvSpPr txBox="1"/>
      </xdr:nvSpPr>
      <xdr:spPr>
        <a:xfrm>
          <a:off x="16408400" y="1025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162560</xdr:rowOff>
    </xdr:from>
    <xdr:to>
      <xdr:col>23</xdr:col>
      <xdr:colOff>568325</xdr:colOff>
      <xdr:row>60</xdr:row>
      <xdr:rowOff>92710</xdr:rowOff>
    </xdr:to>
    <xdr:sp macro="" textlink="">
      <xdr:nvSpPr>
        <xdr:cNvPr id="273" name="フローチャート : 判断 272"/>
        <xdr:cNvSpPr/>
      </xdr:nvSpPr>
      <xdr:spPr>
        <a:xfrm>
          <a:off x="162687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48260</xdr:rowOff>
    </xdr:from>
    <xdr:to>
      <xdr:col>22</xdr:col>
      <xdr:colOff>415925</xdr:colOff>
      <xdr:row>60</xdr:row>
      <xdr:rowOff>149860</xdr:rowOff>
    </xdr:to>
    <xdr:sp macro="" textlink="">
      <xdr:nvSpPr>
        <xdr:cNvPr id="274" name="フローチャート : 判断 273"/>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75" name="テキスト ボックス 2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76" name="テキスト ボックス 2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7" name="テキスト ボックス 2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8" name="テキスト ボックス 2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9" name="テキスト ボックス 2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67310</xdr:rowOff>
    </xdr:from>
    <xdr:to>
      <xdr:col>22</xdr:col>
      <xdr:colOff>415925</xdr:colOff>
      <xdr:row>59</xdr:row>
      <xdr:rowOff>168910</xdr:rowOff>
    </xdr:to>
    <xdr:sp macro="" textlink="">
      <xdr:nvSpPr>
        <xdr:cNvPr id="280" name="円/楕円 279"/>
        <xdr:cNvSpPr/>
      </xdr:nvSpPr>
      <xdr:spPr>
        <a:xfrm>
          <a:off x="15430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140987</xdr:rowOff>
    </xdr:from>
    <xdr:ext cx="405111" cy="259045"/>
    <xdr:sp macro="" textlink="">
      <xdr:nvSpPr>
        <xdr:cNvPr id="281" name="n_1aveValue【学校施設】&#10;有形固定資産減価償却率"/>
        <xdr:cNvSpPr txBox="1"/>
      </xdr:nvSpPr>
      <xdr:spPr>
        <a:xfrm>
          <a:off x="15266043"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13987</xdr:rowOff>
    </xdr:from>
    <xdr:ext cx="405111" cy="259045"/>
    <xdr:sp macro="" textlink="">
      <xdr:nvSpPr>
        <xdr:cNvPr id="282" name="n_1mainValue【学校施設】&#10;有形固定資産減価償却率"/>
        <xdr:cNvSpPr txBox="1"/>
      </xdr:nvSpPr>
      <xdr:spPr>
        <a:xfrm>
          <a:off x="15266043"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83" name="正方形/長方形 28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84" name="正方形/長方形 28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85" name="正方形/長方形 28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86" name="正方形/長方形 28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87" name="正方形/長方形 28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8" name="正方形/長方形 28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9" name="正方形/長方形 28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90" name="正方形/長方形 28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91" name="テキスト ボックス 29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92" name="直線コネクタ 29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93" name="テキスト ボックス 29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294" name="直線コネクタ 29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95" name="テキスト ボックス 29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96" name="直線コネクタ 29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97" name="テキスト ボックス 29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98" name="直線コネクタ 29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99" name="テキスト ボックス 29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00" name="直線コネクタ 29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01" name="テキスト ボックス 30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02" name="直線コネクタ 30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03" name="テキスト ボックス 30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04" name="直線コネクタ 30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05" name="テキスト ボックス 30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0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59</xdr:row>
      <xdr:rowOff>3810</xdr:rowOff>
    </xdr:from>
    <xdr:to>
      <xdr:col>32</xdr:col>
      <xdr:colOff>186689</xdr:colOff>
      <xdr:row>64</xdr:row>
      <xdr:rowOff>73914</xdr:rowOff>
    </xdr:to>
    <xdr:cxnSp macro="">
      <xdr:nvCxnSpPr>
        <xdr:cNvPr id="307" name="直線コネクタ 306"/>
        <xdr:cNvCxnSpPr/>
      </xdr:nvCxnSpPr>
      <xdr:spPr>
        <a:xfrm flipV="1">
          <a:off x="22160864" y="10119360"/>
          <a:ext cx="0" cy="927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77741</xdr:rowOff>
    </xdr:from>
    <xdr:ext cx="469744" cy="259045"/>
    <xdr:sp macro="" textlink="">
      <xdr:nvSpPr>
        <xdr:cNvPr id="308" name="【学校施設】&#10;一人当たり面積最小値テキスト"/>
        <xdr:cNvSpPr txBox="1"/>
      </xdr:nvSpPr>
      <xdr:spPr>
        <a:xfrm>
          <a:off x="222504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64</xdr:row>
      <xdr:rowOff>73914</xdr:rowOff>
    </xdr:from>
    <xdr:to>
      <xdr:col>32</xdr:col>
      <xdr:colOff>276225</xdr:colOff>
      <xdr:row>64</xdr:row>
      <xdr:rowOff>73914</xdr:rowOff>
    </xdr:to>
    <xdr:cxnSp macro="">
      <xdr:nvCxnSpPr>
        <xdr:cNvPr id="309" name="直線コネクタ 308"/>
        <xdr:cNvCxnSpPr/>
      </xdr:nvCxnSpPr>
      <xdr:spPr>
        <a:xfrm>
          <a:off x="22072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121937</xdr:rowOff>
    </xdr:from>
    <xdr:ext cx="469744" cy="259045"/>
    <xdr:sp macro="" textlink="">
      <xdr:nvSpPr>
        <xdr:cNvPr id="310" name="【学校施設】&#10;一人当たり面積最大値テキスト"/>
        <xdr:cNvSpPr txBox="1"/>
      </xdr:nvSpPr>
      <xdr:spPr>
        <a:xfrm>
          <a:off x="22250400" y="989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59</xdr:row>
      <xdr:rowOff>3810</xdr:rowOff>
    </xdr:from>
    <xdr:to>
      <xdr:col>32</xdr:col>
      <xdr:colOff>276225</xdr:colOff>
      <xdr:row>59</xdr:row>
      <xdr:rowOff>3810</xdr:rowOff>
    </xdr:to>
    <xdr:cxnSp macro="">
      <xdr:nvCxnSpPr>
        <xdr:cNvPr id="311" name="直線コネクタ 310"/>
        <xdr:cNvCxnSpPr/>
      </xdr:nvCxnSpPr>
      <xdr:spPr>
        <a:xfrm>
          <a:off x="220726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148607</xdr:rowOff>
    </xdr:from>
    <xdr:ext cx="469744" cy="259045"/>
    <xdr:sp macro="" textlink="">
      <xdr:nvSpPr>
        <xdr:cNvPr id="312" name="【学校施設】&#10;一人当たり面積平均値テキスト"/>
        <xdr:cNvSpPr txBox="1"/>
      </xdr:nvSpPr>
      <xdr:spPr>
        <a:xfrm>
          <a:off x="222504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170180</xdr:rowOff>
    </xdr:from>
    <xdr:to>
      <xdr:col>32</xdr:col>
      <xdr:colOff>238125</xdr:colOff>
      <xdr:row>61</xdr:row>
      <xdr:rowOff>100330</xdr:rowOff>
    </xdr:to>
    <xdr:sp macro="" textlink="">
      <xdr:nvSpPr>
        <xdr:cNvPr id="313" name="フローチャート : 判断 312"/>
        <xdr:cNvSpPr/>
      </xdr:nvSpPr>
      <xdr:spPr>
        <a:xfrm>
          <a:off x="22110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157988</xdr:rowOff>
    </xdr:from>
    <xdr:to>
      <xdr:col>31</xdr:col>
      <xdr:colOff>85725</xdr:colOff>
      <xdr:row>61</xdr:row>
      <xdr:rowOff>88138</xdr:rowOff>
    </xdr:to>
    <xdr:sp macro="" textlink="">
      <xdr:nvSpPr>
        <xdr:cNvPr id="314" name="フローチャート : 判断 313"/>
        <xdr:cNvSpPr/>
      </xdr:nvSpPr>
      <xdr:spPr>
        <a:xfrm>
          <a:off x="21272500" y="1044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15" name="テキスト ボックス 31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16" name="テキスト ボックス 31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7" name="テキスト ボックス 31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8" name="テキスト ボックス 31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9" name="テキスト ボックス 31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138176</xdr:rowOff>
    </xdr:from>
    <xdr:to>
      <xdr:col>31</xdr:col>
      <xdr:colOff>85725</xdr:colOff>
      <xdr:row>57</xdr:row>
      <xdr:rowOff>68326</xdr:rowOff>
    </xdr:to>
    <xdr:sp macro="" textlink="">
      <xdr:nvSpPr>
        <xdr:cNvPr id="320" name="円/楕円 319"/>
        <xdr:cNvSpPr/>
      </xdr:nvSpPr>
      <xdr:spPr>
        <a:xfrm>
          <a:off x="21272500" y="973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79265</xdr:rowOff>
    </xdr:from>
    <xdr:ext cx="469744" cy="259045"/>
    <xdr:sp macro="" textlink="">
      <xdr:nvSpPr>
        <xdr:cNvPr id="321" name="n_1aveValue【学校施設】&#10;一人当たり面積"/>
        <xdr:cNvSpPr txBox="1"/>
      </xdr:nvSpPr>
      <xdr:spPr>
        <a:xfrm>
          <a:off x="21075727" y="1053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84853</xdr:rowOff>
    </xdr:from>
    <xdr:ext cx="469744" cy="259045"/>
    <xdr:sp macro="" textlink="">
      <xdr:nvSpPr>
        <xdr:cNvPr id="322" name="n_1mainValue【学校施設】&#10;一人当たり面積"/>
        <xdr:cNvSpPr txBox="1"/>
      </xdr:nvSpPr>
      <xdr:spPr>
        <a:xfrm>
          <a:off x="21075727" y="95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23" name="正方形/長方形 3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24" name="正方形/長方形 3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25" name="正方形/長方形 3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6" name="正方形/長方形 3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7" name="正方形/長方形 3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8" name="正方形/長方形 3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9" name="正方形/長方形 3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30" name="正方形/長方形 3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31" name="正方形/長方形 3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32" name="正方形/長方形 3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33" name="正方形/長方形 3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34" name="正方形/長方形 3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35" name="正方形/長方形 3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36" name="正方形/長方形 3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37" name="正方形/長方形 3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38" name="正方形/長方形 3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39" name="正方形/長方形 3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40" name="正方形/長方形 3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41" name="正方形/長方形 3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42" name="正方形/長方形 3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43" name="正方形/長方形 3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44" name="正方形/長方形 3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45" name="正方形/長方形 3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46" name="正方形/長方形 3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7" name="テキスト ボックス 3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8" name="直線コネクタ 3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49" name="テキスト ボックス 34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50" name="直線コネクタ 3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51" name="テキスト ボックス 35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52" name="直線コネクタ 3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53" name="テキスト ボックス 3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54" name="直線コネクタ 3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55" name="テキスト ボックス 3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56" name="直線コネクタ 3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57" name="テキスト ボックス 3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58" name="直線コネクタ 3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59" name="テキスト ボックス 35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60" name="直線コネクタ 3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61" name="テキスト ボックス 3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107</xdr:row>
      <xdr:rowOff>87630</xdr:rowOff>
    </xdr:to>
    <xdr:cxnSp macro="">
      <xdr:nvCxnSpPr>
        <xdr:cNvPr id="363" name="直線コネクタ 362"/>
        <xdr:cNvCxnSpPr/>
      </xdr:nvCxnSpPr>
      <xdr:spPr>
        <a:xfrm flipV="1">
          <a:off x="16318864" y="17291686"/>
          <a:ext cx="0" cy="114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364" name="【公民館】&#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365" name="直線コネクタ 364"/>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366" name="【公民館】&#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367" name="直線コネクタ 366"/>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148607</xdr:rowOff>
    </xdr:from>
    <xdr:ext cx="405111" cy="259045"/>
    <xdr:sp macro="" textlink="">
      <xdr:nvSpPr>
        <xdr:cNvPr id="368" name="【公民館】&#10;有形固定資産減価償却率平均値テキスト"/>
        <xdr:cNvSpPr txBox="1"/>
      </xdr:nvSpPr>
      <xdr:spPr>
        <a:xfrm>
          <a:off x="16408400" y="17979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170180</xdr:rowOff>
    </xdr:from>
    <xdr:to>
      <xdr:col>23</xdr:col>
      <xdr:colOff>568325</xdr:colOff>
      <xdr:row>105</xdr:row>
      <xdr:rowOff>100330</xdr:rowOff>
    </xdr:to>
    <xdr:sp macro="" textlink="">
      <xdr:nvSpPr>
        <xdr:cNvPr id="369" name="フローチャート : 判断 368"/>
        <xdr:cNvSpPr/>
      </xdr:nvSpPr>
      <xdr:spPr>
        <a:xfrm>
          <a:off x="16268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36830</xdr:rowOff>
    </xdr:from>
    <xdr:to>
      <xdr:col>22</xdr:col>
      <xdr:colOff>415925</xdr:colOff>
      <xdr:row>104</xdr:row>
      <xdr:rowOff>138430</xdr:rowOff>
    </xdr:to>
    <xdr:sp macro="" textlink="">
      <xdr:nvSpPr>
        <xdr:cNvPr id="370" name="フローチャート : 判断 369"/>
        <xdr:cNvSpPr/>
      </xdr:nvSpPr>
      <xdr:spPr>
        <a:xfrm>
          <a:off x="15430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371" name="テキスト ボックス 3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72" name="テキスト ボックス 3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73" name="テキスト ボックス 3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74" name="テキスト ボックス 3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75" name="テキスト ボックス 3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65405</xdr:rowOff>
    </xdr:from>
    <xdr:to>
      <xdr:col>22</xdr:col>
      <xdr:colOff>415925</xdr:colOff>
      <xdr:row>103</xdr:row>
      <xdr:rowOff>167005</xdr:rowOff>
    </xdr:to>
    <xdr:sp macro="" textlink="">
      <xdr:nvSpPr>
        <xdr:cNvPr id="376" name="円/楕円 375"/>
        <xdr:cNvSpPr/>
      </xdr:nvSpPr>
      <xdr:spPr>
        <a:xfrm>
          <a:off x="15430500" y="177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129557</xdr:rowOff>
    </xdr:from>
    <xdr:ext cx="405111" cy="259045"/>
    <xdr:sp macro="" textlink="">
      <xdr:nvSpPr>
        <xdr:cNvPr id="377" name="n_1aveValue【公民館】&#10;有形固定資産減価償却率"/>
        <xdr:cNvSpPr txBox="1"/>
      </xdr:nvSpPr>
      <xdr:spPr>
        <a:xfrm>
          <a:off x="15266043"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12082</xdr:rowOff>
    </xdr:from>
    <xdr:ext cx="405111" cy="259045"/>
    <xdr:sp macro="" textlink="">
      <xdr:nvSpPr>
        <xdr:cNvPr id="378" name="n_1mainValue【公民館】&#10;有形固定資産減価償却率"/>
        <xdr:cNvSpPr txBox="1"/>
      </xdr:nvSpPr>
      <xdr:spPr>
        <a:xfrm>
          <a:off x="15266043"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9" name="正方形/長方形 37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80" name="正方形/長方形 37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81" name="正方形/長方形 38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82" name="正方形/長方形 38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83" name="正方形/長方形 38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84" name="正方形/長方形 38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85" name="正方形/長方形 38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86" name="正方形/長方形 38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87" name="テキスト ボックス 38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8" name="直線コネクタ 38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389" name="直線コネクタ 38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390" name="テキスト ボックス 38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391" name="直線コネクタ 39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392" name="テキスト ボックス 39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93" name="直線コネクタ 39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394" name="テキスト ボックス 39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395" name="直線コネクタ 39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396" name="テキスト ボックス 39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397" name="直線コネクタ 39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398" name="テキスト ボックス 39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9" name="直線コネクタ 3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00" name="テキスト ボックス 3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0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60961</xdr:rowOff>
    </xdr:from>
    <xdr:to>
      <xdr:col>32</xdr:col>
      <xdr:colOff>186689</xdr:colOff>
      <xdr:row>108</xdr:row>
      <xdr:rowOff>121920</xdr:rowOff>
    </xdr:to>
    <xdr:cxnSp macro="">
      <xdr:nvCxnSpPr>
        <xdr:cNvPr id="402" name="直線コネクタ 401"/>
        <xdr:cNvCxnSpPr/>
      </xdr:nvCxnSpPr>
      <xdr:spPr>
        <a:xfrm flipV="1">
          <a:off x="22160864" y="17377411"/>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125747</xdr:rowOff>
    </xdr:from>
    <xdr:ext cx="469744" cy="259045"/>
    <xdr:sp macro="" textlink="">
      <xdr:nvSpPr>
        <xdr:cNvPr id="403" name="【公民館】&#10;一人当たり面積最小値テキスト"/>
        <xdr:cNvSpPr txBox="1"/>
      </xdr:nvSpPr>
      <xdr:spPr>
        <a:xfrm>
          <a:off x="22250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108</xdr:row>
      <xdr:rowOff>121920</xdr:rowOff>
    </xdr:from>
    <xdr:to>
      <xdr:col>32</xdr:col>
      <xdr:colOff>276225</xdr:colOff>
      <xdr:row>108</xdr:row>
      <xdr:rowOff>121920</xdr:rowOff>
    </xdr:to>
    <xdr:cxnSp macro="">
      <xdr:nvCxnSpPr>
        <xdr:cNvPr id="404" name="直線コネクタ 403"/>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7638</xdr:rowOff>
    </xdr:from>
    <xdr:ext cx="469744" cy="259045"/>
    <xdr:sp macro="" textlink="">
      <xdr:nvSpPr>
        <xdr:cNvPr id="405" name="【公民館】&#10;一人当たり面積最大値テキスト"/>
        <xdr:cNvSpPr txBox="1"/>
      </xdr:nvSpPr>
      <xdr:spPr>
        <a:xfrm>
          <a:off x="22250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101</xdr:row>
      <xdr:rowOff>60961</xdr:rowOff>
    </xdr:from>
    <xdr:to>
      <xdr:col>32</xdr:col>
      <xdr:colOff>276225</xdr:colOff>
      <xdr:row>101</xdr:row>
      <xdr:rowOff>60961</xdr:rowOff>
    </xdr:to>
    <xdr:cxnSp macro="">
      <xdr:nvCxnSpPr>
        <xdr:cNvPr id="406" name="直線コネクタ 405"/>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140988</xdr:rowOff>
    </xdr:from>
    <xdr:ext cx="469744" cy="259045"/>
    <xdr:sp macro="" textlink="">
      <xdr:nvSpPr>
        <xdr:cNvPr id="407" name="【公民館】&#10;一人当たり面積平均値テキスト"/>
        <xdr:cNvSpPr txBox="1"/>
      </xdr:nvSpPr>
      <xdr:spPr>
        <a:xfrm>
          <a:off x="22250400" y="18143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162561</xdr:rowOff>
    </xdr:from>
    <xdr:to>
      <xdr:col>32</xdr:col>
      <xdr:colOff>238125</xdr:colOff>
      <xdr:row>106</xdr:row>
      <xdr:rowOff>92711</xdr:rowOff>
    </xdr:to>
    <xdr:sp macro="" textlink="">
      <xdr:nvSpPr>
        <xdr:cNvPr id="408" name="フローチャート : 判断 407"/>
        <xdr:cNvSpPr/>
      </xdr:nvSpPr>
      <xdr:spPr>
        <a:xfrm>
          <a:off x="22110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132080</xdr:rowOff>
    </xdr:from>
    <xdr:to>
      <xdr:col>31</xdr:col>
      <xdr:colOff>85725</xdr:colOff>
      <xdr:row>106</xdr:row>
      <xdr:rowOff>62230</xdr:rowOff>
    </xdr:to>
    <xdr:sp macro="" textlink="">
      <xdr:nvSpPr>
        <xdr:cNvPr id="409" name="フローチャート : 判断 408"/>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10" name="テキスト ボックス 4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11" name="テキスト ボックス 4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12" name="テキスト ボックス 4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13" name="テキスト ボックス 4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14" name="テキスト ボックス 4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143511</xdr:rowOff>
    </xdr:from>
    <xdr:to>
      <xdr:col>31</xdr:col>
      <xdr:colOff>85725</xdr:colOff>
      <xdr:row>106</xdr:row>
      <xdr:rowOff>73661</xdr:rowOff>
    </xdr:to>
    <xdr:sp macro="" textlink="">
      <xdr:nvSpPr>
        <xdr:cNvPr id="415" name="円/楕円 414"/>
        <xdr:cNvSpPr/>
      </xdr:nvSpPr>
      <xdr:spPr>
        <a:xfrm>
          <a:off x="21272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78757</xdr:rowOff>
    </xdr:from>
    <xdr:ext cx="469744" cy="259045"/>
    <xdr:sp macro="" textlink="">
      <xdr:nvSpPr>
        <xdr:cNvPr id="416" name="n_1aveValue【公民館】&#10;一人当たり面積"/>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64788</xdr:rowOff>
    </xdr:from>
    <xdr:ext cx="469744" cy="259045"/>
    <xdr:sp macro="" textlink="">
      <xdr:nvSpPr>
        <xdr:cNvPr id="417" name="n_1mainValue【公民館】&#10;一人当たり面積"/>
        <xdr:cNvSpPr txBox="1"/>
      </xdr:nvSpPr>
      <xdr:spPr>
        <a:xfrm>
          <a:off x="21075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8" name="正方形/長方形 4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9" name="正方形/長方形 4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20" name="テキスト ボックス 4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学校施設、公営住宅となっている。学校施設については、有形固定資産減価償却率、一人当たり面積ともに類似団体を上回っているが、平成</a:t>
          </a:r>
          <a:r>
            <a:rPr kumimoji="1" lang="en-US" altLang="ja-JP" sz="1300">
              <a:latin typeface="ＭＳ Ｐゴシック"/>
            </a:rPr>
            <a:t>28</a:t>
          </a:r>
          <a:r>
            <a:rPr kumimoji="1" lang="ja-JP" altLang="en-US" sz="1300">
              <a:latin typeface="ＭＳ Ｐゴシック"/>
            </a:rPr>
            <a:t>年度に策定した公共施設個別管理計画に基づき、三本木中学校の建替え、十和田湖小・中学校の併置化を行うなど、老朽化対策や児童・生徒数の減少に伴う施設の集約化に取り組んでいる。その他の学校についても、適正配置を検討していくこととしている。公営住宅については、昭和</a:t>
          </a:r>
          <a:r>
            <a:rPr kumimoji="1" lang="en-US" altLang="ja-JP" sz="1300">
              <a:latin typeface="ＭＳ Ｐゴシック"/>
            </a:rPr>
            <a:t>40</a:t>
          </a:r>
          <a:r>
            <a:rPr kumimoji="1" lang="ja-JP" altLang="en-US" sz="1300">
              <a:latin typeface="ＭＳ Ｐゴシック"/>
            </a:rPr>
            <a:t>年代に建設された住宅が多く、有形固定資産減価償却率が高くなっているが、公共施設個別管理計画に基づき建替え及び廃止を検討している。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青森県十和田市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62,958
62,724
725.65
30,007,079
28,201,008
1,499,547
18,291,781
27,942,796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139700</xdr:rowOff>
    </xdr:from>
    <xdr:to>
      <xdr:col>6</xdr:col>
      <xdr:colOff>510540</xdr:colOff>
      <xdr:row>41</xdr:row>
      <xdr:rowOff>5080</xdr:rowOff>
    </xdr:to>
    <xdr:cxnSp macro="">
      <xdr:nvCxnSpPr>
        <xdr:cNvPr id="56" name="直線コネクタ 55"/>
        <xdr:cNvCxnSpPr/>
      </xdr:nvCxnSpPr>
      <xdr:spPr>
        <a:xfrm flipV="1">
          <a:off x="4634865" y="5969000"/>
          <a:ext cx="0" cy="1065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8907</xdr:rowOff>
    </xdr:from>
    <xdr:ext cx="405111" cy="259045"/>
    <xdr:sp macro="" textlink="">
      <xdr:nvSpPr>
        <xdr:cNvPr id="57" name="【図書館】&#10;有形固定資産減価償却率最小値テキスト"/>
        <xdr:cNvSpPr txBox="1"/>
      </xdr:nvSpPr>
      <xdr:spPr>
        <a:xfrm>
          <a:off x="4724400" y="703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41</xdr:row>
      <xdr:rowOff>5080</xdr:rowOff>
    </xdr:from>
    <xdr:to>
      <xdr:col>6</xdr:col>
      <xdr:colOff>600075</xdr:colOff>
      <xdr:row>41</xdr:row>
      <xdr:rowOff>5080</xdr:rowOff>
    </xdr:to>
    <xdr:cxnSp macro="">
      <xdr:nvCxnSpPr>
        <xdr:cNvPr id="58" name="直線コネクタ 57"/>
        <xdr:cNvCxnSpPr/>
      </xdr:nvCxnSpPr>
      <xdr:spPr>
        <a:xfrm>
          <a:off x="45466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86377</xdr:rowOff>
    </xdr:from>
    <xdr:ext cx="469744" cy="259045"/>
    <xdr:sp macro="" textlink="">
      <xdr:nvSpPr>
        <xdr:cNvPr id="59" name="【図書館】&#10;有形固定資産減価償却率最大値テキスト"/>
        <xdr:cNvSpPr txBox="1"/>
      </xdr:nvSpPr>
      <xdr:spPr>
        <a:xfrm>
          <a:off x="47244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34</xdr:row>
      <xdr:rowOff>139700</xdr:rowOff>
    </xdr:from>
    <xdr:to>
      <xdr:col>6</xdr:col>
      <xdr:colOff>600075</xdr:colOff>
      <xdr:row>34</xdr:row>
      <xdr:rowOff>139700</xdr:rowOff>
    </xdr:to>
    <xdr:cxnSp macro="">
      <xdr:nvCxnSpPr>
        <xdr:cNvPr id="60" name="直線コネクタ 59"/>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76217</xdr:rowOff>
    </xdr:from>
    <xdr:ext cx="405111" cy="259045"/>
    <xdr:sp macro="" textlink="">
      <xdr:nvSpPr>
        <xdr:cNvPr id="61" name="【図書館】&#10;有形固定資産減価償却率平均値テキスト"/>
        <xdr:cNvSpPr txBox="1"/>
      </xdr:nvSpPr>
      <xdr:spPr>
        <a:xfrm>
          <a:off x="4724400" y="659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97790</xdr:rowOff>
    </xdr:from>
    <xdr:to>
      <xdr:col>6</xdr:col>
      <xdr:colOff>561975</xdr:colOff>
      <xdr:row>39</xdr:row>
      <xdr:rowOff>27940</xdr:rowOff>
    </xdr:to>
    <xdr:sp macro="" textlink="">
      <xdr:nvSpPr>
        <xdr:cNvPr id="62" name="フローチャート : 判断 61"/>
        <xdr:cNvSpPr/>
      </xdr:nvSpPr>
      <xdr:spPr>
        <a:xfrm>
          <a:off x="45847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127000</xdr:rowOff>
    </xdr:from>
    <xdr:to>
      <xdr:col>5</xdr:col>
      <xdr:colOff>409575</xdr:colOff>
      <xdr:row>39</xdr:row>
      <xdr:rowOff>57150</xdr:rowOff>
    </xdr:to>
    <xdr:sp macro="" textlink="">
      <xdr:nvSpPr>
        <xdr:cNvPr id="63" name="フローチャート : 判断 62"/>
        <xdr:cNvSpPr/>
      </xdr:nvSpPr>
      <xdr:spPr>
        <a:xfrm>
          <a:off x="3746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73677</xdr:rowOff>
    </xdr:from>
    <xdr:ext cx="405111" cy="259045"/>
    <xdr:sp macro="" textlink="">
      <xdr:nvSpPr>
        <xdr:cNvPr id="64" name="n_1aveValue【図書館】&#10;有形固定資産減価償却率"/>
        <xdr:cNvSpPr txBox="1"/>
      </xdr:nvSpPr>
      <xdr:spPr>
        <a:xfrm>
          <a:off x="3582043" y="641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158750</xdr:rowOff>
    </xdr:from>
    <xdr:to>
      <xdr:col>5</xdr:col>
      <xdr:colOff>409575</xdr:colOff>
      <xdr:row>42</xdr:row>
      <xdr:rowOff>88900</xdr:rowOff>
    </xdr:to>
    <xdr:sp macro="" textlink="">
      <xdr:nvSpPr>
        <xdr:cNvPr id="70" name="円/楕円 69"/>
        <xdr:cNvSpPr/>
      </xdr:nvSpPr>
      <xdr:spPr>
        <a:xfrm>
          <a:off x="3746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175835</xdr:colOff>
      <xdr:row>42</xdr:row>
      <xdr:rowOff>80027</xdr:rowOff>
    </xdr:from>
    <xdr:ext cx="340478" cy="259045"/>
    <xdr:sp macro="" textlink="">
      <xdr:nvSpPr>
        <xdr:cNvPr id="71" name="n_1mainValue【図書館】&#10;有形固定資産減価償却率"/>
        <xdr:cNvSpPr txBox="1"/>
      </xdr:nvSpPr>
      <xdr:spPr>
        <a:xfrm>
          <a:off x="3614360" y="728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3" name="テキスト ボックス 8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5" name="テキスト ボックス 8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7" name="テキスト ボックス 8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89" name="テキスト ボックス 8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1" name="テキスト ボックス 9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40</xdr:row>
      <xdr:rowOff>99060</xdr:rowOff>
    </xdr:to>
    <xdr:cxnSp macro="">
      <xdr:nvCxnSpPr>
        <xdr:cNvPr id="93" name="直線コネクタ 92"/>
        <xdr:cNvCxnSpPr/>
      </xdr:nvCxnSpPr>
      <xdr:spPr>
        <a:xfrm flipV="1">
          <a:off x="10476865" y="567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102887</xdr:rowOff>
    </xdr:from>
    <xdr:ext cx="469744" cy="259045"/>
    <xdr:sp macro="" textlink="">
      <xdr:nvSpPr>
        <xdr:cNvPr id="94" name="【図書館】&#10;一人当たり面積最小値テキスト"/>
        <xdr:cNvSpPr txBox="1"/>
      </xdr:nvSpPr>
      <xdr:spPr>
        <a:xfrm>
          <a:off x="10566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40</xdr:row>
      <xdr:rowOff>99060</xdr:rowOff>
    </xdr:from>
    <xdr:to>
      <xdr:col>15</xdr:col>
      <xdr:colOff>269875</xdr:colOff>
      <xdr:row>40</xdr:row>
      <xdr:rowOff>99060</xdr:rowOff>
    </xdr:to>
    <xdr:cxnSp macro="">
      <xdr:nvCxnSpPr>
        <xdr:cNvPr id="95" name="直線コネクタ 94"/>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6"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97" name="直線コネクタ 96"/>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98"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99" name="フローチャート : 判断 98"/>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2540</xdr:rowOff>
    </xdr:from>
    <xdr:to>
      <xdr:col>14</xdr:col>
      <xdr:colOff>79375</xdr:colOff>
      <xdr:row>36</xdr:row>
      <xdr:rowOff>104140</xdr:rowOff>
    </xdr:to>
    <xdr:sp macro="" textlink="">
      <xdr:nvSpPr>
        <xdr:cNvPr id="100" name="フローチャート : 判断 99"/>
        <xdr:cNvSpPr/>
      </xdr:nvSpPr>
      <xdr:spPr>
        <a:xfrm>
          <a:off x="958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95267</xdr:rowOff>
    </xdr:from>
    <xdr:ext cx="469744" cy="259045"/>
    <xdr:sp macro="" textlink="">
      <xdr:nvSpPr>
        <xdr:cNvPr id="101" name="n_1aveValue【図書館】&#10;一人当たり面積"/>
        <xdr:cNvSpPr txBox="1"/>
      </xdr:nvSpPr>
      <xdr:spPr>
        <a:xfrm>
          <a:off x="9391727" y="626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139700</xdr:rowOff>
    </xdr:from>
    <xdr:to>
      <xdr:col>14</xdr:col>
      <xdr:colOff>79375</xdr:colOff>
      <xdr:row>35</xdr:row>
      <xdr:rowOff>69850</xdr:rowOff>
    </xdr:to>
    <xdr:sp macro="" textlink="">
      <xdr:nvSpPr>
        <xdr:cNvPr id="107" name="円/楕円 106"/>
        <xdr:cNvSpPr/>
      </xdr:nvSpPr>
      <xdr:spPr>
        <a:xfrm>
          <a:off x="9588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33</xdr:row>
      <xdr:rowOff>86377</xdr:rowOff>
    </xdr:from>
    <xdr:ext cx="469744" cy="259045"/>
    <xdr:sp macro="" textlink="">
      <xdr:nvSpPr>
        <xdr:cNvPr id="108" name="n_1mainValue【図書館】&#10;一人当たり面積"/>
        <xdr:cNvSpPr txBox="1"/>
      </xdr:nvSpPr>
      <xdr:spPr>
        <a:xfrm>
          <a:off x="93917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9" name="正方形/長方形 10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6" name="正方形/長方形 11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9" name="テキスト ボックス 11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0" name="直線コネクタ 11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1" name="テキスト ボックス 12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2" name="直線コネクタ 12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3" name="テキスト ボックス 12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4" name="直線コネクタ 12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5" name="テキスト ボックス 12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6" name="直線コネクタ 12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7" name="テキスト ボックス 12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66294</xdr:rowOff>
    </xdr:from>
    <xdr:to>
      <xdr:col>6</xdr:col>
      <xdr:colOff>510540</xdr:colOff>
      <xdr:row>62</xdr:row>
      <xdr:rowOff>82296</xdr:rowOff>
    </xdr:to>
    <xdr:cxnSp macro="">
      <xdr:nvCxnSpPr>
        <xdr:cNvPr id="131" name="直線コネクタ 130"/>
        <xdr:cNvCxnSpPr/>
      </xdr:nvCxnSpPr>
      <xdr:spPr>
        <a:xfrm flipV="1">
          <a:off x="4634865" y="949604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86123</xdr:rowOff>
    </xdr:from>
    <xdr:ext cx="405111" cy="259045"/>
    <xdr:sp macro="" textlink="">
      <xdr:nvSpPr>
        <xdr:cNvPr id="132" name="【体育館・プール】&#10;有形固定資産減価償却率最小値テキスト"/>
        <xdr:cNvSpPr txBox="1"/>
      </xdr:nvSpPr>
      <xdr:spPr>
        <a:xfrm>
          <a:off x="4724400" y="107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62</xdr:row>
      <xdr:rowOff>82296</xdr:rowOff>
    </xdr:from>
    <xdr:to>
      <xdr:col>6</xdr:col>
      <xdr:colOff>600075</xdr:colOff>
      <xdr:row>62</xdr:row>
      <xdr:rowOff>82296</xdr:rowOff>
    </xdr:to>
    <xdr:cxnSp macro="">
      <xdr:nvCxnSpPr>
        <xdr:cNvPr id="133" name="直線コネクタ 132"/>
        <xdr:cNvCxnSpPr/>
      </xdr:nvCxnSpPr>
      <xdr:spPr>
        <a:xfrm>
          <a:off x="4546600" y="107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12971</xdr:rowOff>
    </xdr:from>
    <xdr:ext cx="405111" cy="259045"/>
    <xdr:sp macro="" textlink="">
      <xdr:nvSpPr>
        <xdr:cNvPr id="134" name="【体育館・プール】&#10;有形固定資産減価償却率最大値テキスト"/>
        <xdr:cNvSpPr txBox="1"/>
      </xdr:nvSpPr>
      <xdr:spPr>
        <a:xfrm>
          <a:off x="47244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55</xdr:row>
      <xdr:rowOff>66294</xdr:rowOff>
    </xdr:from>
    <xdr:to>
      <xdr:col>6</xdr:col>
      <xdr:colOff>600075</xdr:colOff>
      <xdr:row>55</xdr:row>
      <xdr:rowOff>66294</xdr:rowOff>
    </xdr:to>
    <xdr:cxnSp macro="">
      <xdr:nvCxnSpPr>
        <xdr:cNvPr id="135" name="直線コネクタ 134"/>
        <xdr:cNvCxnSpPr/>
      </xdr:nvCxnSpPr>
      <xdr:spPr>
        <a:xfrm>
          <a:off x="4546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35069</xdr:rowOff>
    </xdr:from>
    <xdr:ext cx="405111" cy="259045"/>
    <xdr:sp macro="" textlink="">
      <xdr:nvSpPr>
        <xdr:cNvPr id="136" name="【体育館・プール】&#10;有形固定資産減価償却率平均値テキスト"/>
        <xdr:cNvSpPr txBox="1"/>
      </xdr:nvSpPr>
      <xdr:spPr>
        <a:xfrm>
          <a:off x="47244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56642</xdr:rowOff>
    </xdr:from>
    <xdr:to>
      <xdr:col>6</xdr:col>
      <xdr:colOff>561975</xdr:colOff>
      <xdr:row>59</xdr:row>
      <xdr:rowOff>158242</xdr:rowOff>
    </xdr:to>
    <xdr:sp macro="" textlink="">
      <xdr:nvSpPr>
        <xdr:cNvPr id="137" name="フローチャート : 判断 136"/>
        <xdr:cNvSpPr/>
      </xdr:nvSpPr>
      <xdr:spPr>
        <a:xfrm>
          <a:off x="4584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143510</xdr:rowOff>
    </xdr:from>
    <xdr:to>
      <xdr:col>5</xdr:col>
      <xdr:colOff>409575</xdr:colOff>
      <xdr:row>59</xdr:row>
      <xdr:rowOff>73660</xdr:rowOff>
    </xdr:to>
    <xdr:sp macro="" textlink="">
      <xdr:nvSpPr>
        <xdr:cNvPr id="138" name="フローチャート : 判断 137"/>
        <xdr:cNvSpPr/>
      </xdr:nvSpPr>
      <xdr:spPr>
        <a:xfrm>
          <a:off x="3746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64787</xdr:rowOff>
    </xdr:from>
    <xdr:ext cx="405111" cy="259045"/>
    <xdr:sp macro="" textlink="">
      <xdr:nvSpPr>
        <xdr:cNvPr id="139" name="n_1aveValue【体育館・プール】&#10;有形固定資産減価償却率"/>
        <xdr:cNvSpPr txBox="1"/>
      </xdr:nvSpPr>
      <xdr:spPr>
        <a:xfrm>
          <a:off x="3582043"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97790</xdr:rowOff>
    </xdr:from>
    <xdr:to>
      <xdr:col>5</xdr:col>
      <xdr:colOff>409575</xdr:colOff>
      <xdr:row>59</xdr:row>
      <xdr:rowOff>27940</xdr:rowOff>
    </xdr:to>
    <xdr:sp macro="" textlink="">
      <xdr:nvSpPr>
        <xdr:cNvPr id="145" name="円/楕円 144"/>
        <xdr:cNvSpPr/>
      </xdr:nvSpPr>
      <xdr:spPr>
        <a:xfrm>
          <a:off x="3746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44467</xdr:rowOff>
    </xdr:from>
    <xdr:ext cx="405111" cy="259045"/>
    <xdr:sp macro="" textlink="">
      <xdr:nvSpPr>
        <xdr:cNvPr id="146" name="n_1mainValue【体育館・プール】&#10;有形固定資産減価償却率"/>
        <xdr:cNvSpPr txBox="1"/>
      </xdr:nvSpPr>
      <xdr:spPr>
        <a:xfrm>
          <a:off x="3582043"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7" name="正方形/長方形 14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4" name="正方形/長方形 15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7" name="直線コネクタ 15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8" name="テキスト ボックス 15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9" name="直線コネクタ 15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0" name="テキスト ボックス 15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1" name="直線コネクタ 16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2" name="テキスト ボックス 16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3" name="直線コネクタ 16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4" name="テキスト ボックス 16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5" name="直線コネクタ 16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6" name="テキスト ボックス 16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8" name="テキスト ボックス 16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26670</xdr:rowOff>
    </xdr:from>
    <xdr:to>
      <xdr:col>15</xdr:col>
      <xdr:colOff>180340</xdr:colOff>
      <xdr:row>64</xdr:row>
      <xdr:rowOff>0</xdr:rowOff>
    </xdr:to>
    <xdr:cxnSp macro="">
      <xdr:nvCxnSpPr>
        <xdr:cNvPr id="170" name="直線コネクタ 169"/>
        <xdr:cNvCxnSpPr/>
      </xdr:nvCxnSpPr>
      <xdr:spPr>
        <a:xfrm flipV="1">
          <a:off x="10476865" y="962787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1"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72" name="直線コネクタ 171"/>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144797</xdr:rowOff>
    </xdr:from>
    <xdr:ext cx="469744" cy="259045"/>
    <xdr:sp macro="" textlink="">
      <xdr:nvSpPr>
        <xdr:cNvPr id="173" name="【体育館・プール】&#10;一人当たり面積最大値テキスト"/>
        <xdr:cNvSpPr txBox="1"/>
      </xdr:nvSpPr>
      <xdr:spPr>
        <a:xfrm>
          <a:off x="105664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1.119</a:t>
          </a:r>
          <a:endParaRPr kumimoji="1" lang="ja-JP" altLang="en-US" sz="1000" b="1">
            <a:latin typeface="ＭＳ Ｐゴシック"/>
          </a:endParaRPr>
        </a:p>
      </xdr:txBody>
    </xdr:sp>
    <xdr:clientData/>
  </xdr:oneCellAnchor>
  <xdr:twoCellAnchor>
    <xdr:from>
      <xdr:col>15</xdr:col>
      <xdr:colOff>92075</xdr:colOff>
      <xdr:row>56</xdr:row>
      <xdr:rowOff>26670</xdr:rowOff>
    </xdr:from>
    <xdr:to>
      <xdr:col>15</xdr:col>
      <xdr:colOff>269875</xdr:colOff>
      <xdr:row>56</xdr:row>
      <xdr:rowOff>26670</xdr:rowOff>
    </xdr:to>
    <xdr:cxnSp macro="">
      <xdr:nvCxnSpPr>
        <xdr:cNvPr id="174" name="直線コネクタ 173"/>
        <xdr:cNvCxnSpPr/>
      </xdr:nvCxnSpPr>
      <xdr:spPr>
        <a:xfrm>
          <a:off x="10388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25417</xdr:rowOff>
    </xdr:from>
    <xdr:ext cx="469744" cy="259045"/>
    <xdr:sp macro="" textlink="">
      <xdr:nvSpPr>
        <xdr:cNvPr id="175" name="【体育館・プール】&#10;一人当たり面積平均値テキスト"/>
        <xdr:cNvSpPr txBox="1"/>
      </xdr:nvSpPr>
      <xdr:spPr>
        <a:xfrm>
          <a:off x="10566400" y="10655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0.253</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46990</xdr:rowOff>
    </xdr:from>
    <xdr:to>
      <xdr:col>15</xdr:col>
      <xdr:colOff>231775</xdr:colOff>
      <xdr:row>62</xdr:row>
      <xdr:rowOff>148590</xdr:rowOff>
    </xdr:to>
    <xdr:sp macro="" textlink="">
      <xdr:nvSpPr>
        <xdr:cNvPr id="176" name="フローチャート : 判断 175"/>
        <xdr:cNvSpPr/>
      </xdr:nvSpPr>
      <xdr:spPr>
        <a:xfrm>
          <a:off x="10426700" y="1067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96520</xdr:rowOff>
    </xdr:from>
    <xdr:to>
      <xdr:col>14</xdr:col>
      <xdr:colOff>79375</xdr:colOff>
      <xdr:row>63</xdr:row>
      <xdr:rowOff>26670</xdr:rowOff>
    </xdr:to>
    <xdr:sp macro="" textlink="">
      <xdr:nvSpPr>
        <xdr:cNvPr id="177" name="フローチャート : 判断 176"/>
        <xdr:cNvSpPr/>
      </xdr:nvSpPr>
      <xdr:spPr>
        <a:xfrm>
          <a:off x="9588500" y="1072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17797</xdr:rowOff>
    </xdr:from>
    <xdr:ext cx="469744" cy="259045"/>
    <xdr:sp macro="" textlink="">
      <xdr:nvSpPr>
        <xdr:cNvPr id="178" name="n_1aveValue【体育館・プール】&#10;一人当たり面積"/>
        <xdr:cNvSpPr txBox="1"/>
      </xdr:nvSpPr>
      <xdr:spPr>
        <a:xfrm>
          <a:off x="9391727" y="1081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0.214</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31750</xdr:rowOff>
    </xdr:from>
    <xdr:to>
      <xdr:col>14</xdr:col>
      <xdr:colOff>79375</xdr:colOff>
      <xdr:row>62</xdr:row>
      <xdr:rowOff>133350</xdr:rowOff>
    </xdr:to>
    <xdr:sp macro="" textlink="">
      <xdr:nvSpPr>
        <xdr:cNvPr id="184" name="円/楕円 183"/>
        <xdr:cNvSpPr/>
      </xdr:nvSpPr>
      <xdr:spPr>
        <a:xfrm>
          <a:off x="9588500" y="1066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149877</xdr:rowOff>
    </xdr:from>
    <xdr:ext cx="469744" cy="259045"/>
    <xdr:sp macro="" textlink="">
      <xdr:nvSpPr>
        <xdr:cNvPr id="185" name="n_1mainValue【体育館・プール】&#10;一人当たり面積"/>
        <xdr:cNvSpPr txBox="1"/>
      </xdr:nvSpPr>
      <xdr:spPr>
        <a:xfrm>
          <a:off x="9391727" y="1043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4" name="正方形/長方形 1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5" name="正方形/長方形 1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6" name="正方形/長方形 1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97" name="正方形/長方形 1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98" name="正方形/長方形 1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99" name="正方形/長方形 1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0" name="正方形/長方形 1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1" name="正方形/長方形 20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2" name="正方形/長方形 20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3" name="正方形/長方形 20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4" name="正方形/長方形 20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5" name="正方形/長方形 20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6" name="正方形/長方形 20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7" name="正方形/長方形 20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8" name="正方形/長方形 20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09" name="正方形/長方形 20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0" name="テキスト ボックス 20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1" name="直線コネクタ 21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12" name="テキスト ボックス 21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13" name="直線コネクタ 21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14" name="テキスト ボックス 213"/>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15" name="直線コネクタ 21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16" name="テキスト ボックス 21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17" name="直線コネクタ 21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18" name="テキスト ボックス 21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19" name="直線コネクタ 21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20" name="テキスト ボックス 219"/>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1" name="直線コネクタ 2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2" name="テキスト ボックス 22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xdr:rowOff>
    </xdr:from>
    <xdr:to>
      <xdr:col>6</xdr:col>
      <xdr:colOff>510540</xdr:colOff>
      <xdr:row>108</xdr:row>
      <xdr:rowOff>156211</xdr:rowOff>
    </xdr:to>
    <xdr:cxnSp macro="">
      <xdr:nvCxnSpPr>
        <xdr:cNvPr id="224" name="直線コネクタ 223"/>
        <xdr:cNvCxnSpPr/>
      </xdr:nvCxnSpPr>
      <xdr:spPr>
        <a:xfrm flipV="1">
          <a:off x="4634865" y="17161763"/>
          <a:ext cx="0" cy="1511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160038</xdr:rowOff>
    </xdr:from>
    <xdr:ext cx="405111" cy="259045"/>
    <xdr:sp macro="" textlink="">
      <xdr:nvSpPr>
        <xdr:cNvPr id="225" name="【市民会館】&#10;有形固定資産減価償却率最小値テキスト"/>
        <xdr:cNvSpPr txBox="1"/>
      </xdr:nvSpPr>
      <xdr:spPr>
        <a:xfrm>
          <a:off x="4724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422275</xdr:colOff>
      <xdr:row>108</xdr:row>
      <xdr:rowOff>156211</xdr:rowOff>
    </xdr:from>
    <xdr:to>
      <xdr:col>6</xdr:col>
      <xdr:colOff>600075</xdr:colOff>
      <xdr:row>108</xdr:row>
      <xdr:rowOff>156211</xdr:rowOff>
    </xdr:to>
    <xdr:cxnSp macro="">
      <xdr:nvCxnSpPr>
        <xdr:cNvPr id="226" name="直線コネクタ 22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134890</xdr:rowOff>
    </xdr:from>
    <xdr:ext cx="405111" cy="259045"/>
    <xdr:sp macro="" textlink="">
      <xdr:nvSpPr>
        <xdr:cNvPr id="227" name="【市民会館】&#10;有形固定資産減価償却率最大値テキスト"/>
        <xdr:cNvSpPr txBox="1"/>
      </xdr:nvSpPr>
      <xdr:spPr>
        <a:xfrm>
          <a:off x="4724400" y="1693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6</xdr:col>
      <xdr:colOff>422275</xdr:colOff>
      <xdr:row>100</xdr:row>
      <xdr:rowOff>16763</xdr:rowOff>
    </xdr:from>
    <xdr:to>
      <xdr:col>6</xdr:col>
      <xdr:colOff>600075</xdr:colOff>
      <xdr:row>100</xdr:row>
      <xdr:rowOff>16763</xdr:rowOff>
    </xdr:to>
    <xdr:cxnSp macro="">
      <xdr:nvCxnSpPr>
        <xdr:cNvPr id="228" name="直線コネクタ 227"/>
        <xdr:cNvCxnSpPr/>
      </xdr:nvCxnSpPr>
      <xdr:spPr>
        <a:xfrm>
          <a:off x="4546600" y="17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40403</xdr:rowOff>
    </xdr:from>
    <xdr:ext cx="405111" cy="259045"/>
    <xdr:sp macro="" textlink="">
      <xdr:nvSpPr>
        <xdr:cNvPr id="229" name="【市民会館】&#10;有形固定資産減価償却率平均値テキスト"/>
        <xdr:cNvSpPr txBox="1"/>
      </xdr:nvSpPr>
      <xdr:spPr>
        <a:xfrm>
          <a:off x="4724400" y="1769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61976</xdr:rowOff>
    </xdr:from>
    <xdr:to>
      <xdr:col>6</xdr:col>
      <xdr:colOff>561975</xdr:colOff>
      <xdr:row>103</xdr:row>
      <xdr:rowOff>163576</xdr:rowOff>
    </xdr:to>
    <xdr:sp macro="" textlink="">
      <xdr:nvSpPr>
        <xdr:cNvPr id="230" name="フローチャート : 判断 229"/>
        <xdr:cNvSpPr/>
      </xdr:nvSpPr>
      <xdr:spPr>
        <a:xfrm>
          <a:off x="4584700" y="1772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123698</xdr:rowOff>
    </xdr:from>
    <xdr:to>
      <xdr:col>5</xdr:col>
      <xdr:colOff>409575</xdr:colOff>
      <xdr:row>104</xdr:row>
      <xdr:rowOff>53848</xdr:rowOff>
    </xdr:to>
    <xdr:sp macro="" textlink="">
      <xdr:nvSpPr>
        <xdr:cNvPr id="231" name="フローチャート : 判断 230"/>
        <xdr:cNvSpPr/>
      </xdr:nvSpPr>
      <xdr:spPr>
        <a:xfrm>
          <a:off x="3746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44975</xdr:rowOff>
    </xdr:from>
    <xdr:ext cx="405111" cy="259045"/>
    <xdr:sp macro="" textlink="">
      <xdr:nvSpPr>
        <xdr:cNvPr id="232" name="n_1aveValue【市民会館】&#10;有形固定資産減価償却率"/>
        <xdr:cNvSpPr txBox="1"/>
      </xdr:nvSpPr>
      <xdr:spPr>
        <a:xfrm>
          <a:off x="3582043" y="1787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3" name="テキスト ボックス 23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4" name="テキスト ボックス 23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5" name="テキスト ボックス 23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36" name="テキスト ボックス 23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37" name="テキスト ボックス 23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139700</xdr:rowOff>
    </xdr:from>
    <xdr:to>
      <xdr:col>5</xdr:col>
      <xdr:colOff>409575</xdr:colOff>
      <xdr:row>103</xdr:row>
      <xdr:rowOff>69850</xdr:rowOff>
    </xdr:to>
    <xdr:sp macro="" textlink="">
      <xdr:nvSpPr>
        <xdr:cNvPr id="238" name="円/楕円 237"/>
        <xdr:cNvSpPr/>
      </xdr:nvSpPr>
      <xdr:spPr>
        <a:xfrm>
          <a:off x="3746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86377</xdr:rowOff>
    </xdr:from>
    <xdr:ext cx="405111" cy="259045"/>
    <xdr:sp macro="" textlink="">
      <xdr:nvSpPr>
        <xdr:cNvPr id="239" name="n_1mainValue【市民会館】&#10;有形固定資産減価償却率"/>
        <xdr:cNvSpPr txBox="1"/>
      </xdr:nvSpPr>
      <xdr:spPr>
        <a:xfrm>
          <a:off x="3582043"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0" name="正方形/長方形 2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1" name="正方形/長方形 2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2" name="正方形/長方形 2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3" name="正方形/長方形 2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4" name="正方形/長方形 2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5" name="正方形/長方形 2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46" name="正方形/長方形 2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47" name="正方形/長方形 2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48" name="テキスト ボックス 2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49" name="直線コネクタ 2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0" name="テキスト ボックス 249"/>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251" name="直線コネクタ 25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52" name="テキスト ボックス 25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53" name="直線コネクタ 25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54" name="テキスト ボックス 25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55" name="直線コネクタ 25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56" name="テキスト ボックス 25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57" name="直線コネクタ 25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58" name="テキスト ボックス 25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59" name="直線コネクタ 25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60" name="テキスト ボックス 25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1" name="直線コネクタ 2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2" name="テキスト ボックス 2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152400</xdr:rowOff>
    </xdr:from>
    <xdr:to>
      <xdr:col>15</xdr:col>
      <xdr:colOff>180340</xdr:colOff>
      <xdr:row>108</xdr:row>
      <xdr:rowOff>0</xdr:rowOff>
    </xdr:to>
    <xdr:cxnSp macro="">
      <xdr:nvCxnSpPr>
        <xdr:cNvPr id="264" name="直線コネクタ 263"/>
        <xdr:cNvCxnSpPr/>
      </xdr:nvCxnSpPr>
      <xdr:spPr>
        <a:xfrm flipV="1">
          <a:off x="10476865" y="17297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3827</xdr:rowOff>
    </xdr:from>
    <xdr:ext cx="469744" cy="259045"/>
    <xdr:sp macro="" textlink="">
      <xdr:nvSpPr>
        <xdr:cNvPr id="265" name="【市民会館】&#10;一人当たり面積最小値テキスト"/>
        <xdr:cNvSpPr txBox="1"/>
      </xdr:nvSpPr>
      <xdr:spPr>
        <a:xfrm>
          <a:off x="1056640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0.070</a:t>
          </a:r>
          <a:endParaRPr kumimoji="1" lang="ja-JP" altLang="en-US" sz="1000" b="1">
            <a:latin typeface="ＭＳ Ｐゴシック"/>
          </a:endParaRPr>
        </a:p>
      </xdr:txBody>
    </xdr:sp>
    <xdr:clientData/>
  </xdr:oneCellAnchor>
  <xdr:twoCellAnchor>
    <xdr:from>
      <xdr:col>15</xdr:col>
      <xdr:colOff>92075</xdr:colOff>
      <xdr:row>108</xdr:row>
      <xdr:rowOff>0</xdr:rowOff>
    </xdr:from>
    <xdr:to>
      <xdr:col>15</xdr:col>
      <xdr:colOff>269875</xdr:colOff>
      <xdr:row>108</xdr:row>
      <xdr:rowOff>0</xdr:rowOff>
    </xdr:to>
    <xdr:cxnSp macro="">
      <xdr:nvCxnSpPr>
        <xdr:cNvPr id="266" name="直線コネクタ 265"/>
        <xdr:cNvCxnSpPr/>
      </xdr:nvCxnSpPr>
      <xdr:spPr>
        <a:xfrm>
          <a:off x="10388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99077</xdr:rowOff>
    </xdr:from>
    <xdr:ext cx="469744" cy="259045"/>
    <xdr:sp macro="" textlink="">
      <xdr:nvSpPr>
        <xdr:cNvPr id="267" name="【市民会館】&#10;一人当たり面積最大値テキスト"/>
        <xdr:cNvSpPr txBox="1"/>
      </xdr:nvSpPr>
      <xdr:spPr>
        <a:xfrm>
          <a:off x="105664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15</xdr:col>
      <xdr:colOff>92075</xdr:colOff>
      <xdr:row>100</xdr:row>
      <xdr:rowOff>152400</xdr:rowOff>
    </xdr:from>
    <xdr:to>
      <xdr:col>15</xdr:col>
      <xdr:colOff>269875</xdr:colOff>
      <xdr:row>100</xdr:row>
      <xdr:rowOff>152400</xdr:rowOff>
    </xdr:to>
    <xdr:cxnSp macro="">
      <xdr:nvCxnSpPr>
        <xdr:cNvPr id="268" name="直線コネクタ 267"/>
        <xdr:cNvCxnSpPr/>
      </xdr:nvCxnSpPr>
      <xdr:spPr>
        <a:xfrm>
          <a:off x="10388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53357</xdr:rowOff>
    </xdr:from>
    <xdr:ext cx="469744" cy="259045"/>
    <xdr:sp macro="" textlink="">
      <xdr:nvSpPr>
        <xdr:cNvPr id="269" name="【市民会館】&#10;一人当たり面積平均値テキスト"/>
        <xdr:cNvSpPr txBox="1"/>
      </xdr:nvSpPr>
      <xdr:spPr>
        <a:xfrm>
          <a:off x="105664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74930</xdr:rowOff>
    </xdr:from>
    <xdr:to>
      <xdr:col>15</xdr:col>
      <xdr:colOff>231775</xdr:colOff>
      <xdr:row>106</xdr:row>
      <xdr:rowOff>5080</xdr:rowOff>
    </xdr:to>
    <xdr:sp macro="" textlink="">
      <xdr:nvSpPr>
        <xdr:cNvPr id="270" name="フローチャート : 判断 269"/>
        <xdr:cNvSpPr/>
      </xdr:nvSpPr>
      <xdr:spPr>
        <a:xfrm>
          <a:off x="10426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158750</xdr:rowOff>
    </xdr:from>
    <xdr:to>
      <xdr:col>14</xdr:col>
      <xdr:colOff>79375</xdr:colOff>
      <xdr:row>106</xdr:row>
      <xdr:rowOff>88900</xdr:rowOff>
    </xdr:to>
    <xdr:sp macro="" textlink="">
      <xdr:nvSpPr>
        <xdr:cNvPr id="271" name="フローチャート : 判断 270"/>
        <xdr:cNvSpPr/>
      </xdr:nvSpPr>
      <xdr:spPr>
        <a:xfrm>
          <a:off x="9588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105427</xdr:rowOff>
    </xdr:from>
    <xdr:ext cx="469744" cy="259045"/>
    <xdr:sp macro="" textlink="">
      <xdr:nvSpPr>
        <xdr:cNvPr id="272" name="n_1aveValue【市民会館】&#10;一人当たり面積"/>
        <xdr:cNvSpPr txBox="1"/>
      </xdr:nvSpPr>
      <xdr:spPr>
        <a:xfrm>
          <a:off x="9391727"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0.110</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3" name="テキスト ボックス 2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4" name="テキスト ボックス 2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5" name="テキスト ボックス 2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6" name="テキスト ボックス 2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77" name="テキスト ボックス 2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109220</xdr:rowOff>
    </xdr:from>
    <xdr:to>
      <xdr:col>14</xdr:col>
      <xdr:colOff>79375</xdr:colOff>
      <xdr:row>107</xdr:row>
      <xdr:rowOff>39370</xdr:rowOff>
    </xdr:to>
    <xdr:sp macro="" textlink="">
      <xdr:nvSpPr>
        <xdr:cNvPr id="278" name="円/楕円 277"/>
        <xdr:cNvSpPr/>
      </xdr:nvSpPr>
      <xdr:spPr>
        <a:xfrm>
          <a:off x="9588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30497</xdr:rowOff>
    </xdr:from>
    <xdr:ext cx="469744" cy="259045"/>
    <xdr:sp macro="" textlink="">
      <xdr:nvSpPr>
        <xdr:cNvPr id="279" name="n_1mainValue【市民会館】&#10;一人当たり面積"/>
        <xdr:cNvSpPr txBox="1"/>
      </xdr:nvSpPr>
      <xdr:spPr>
        <a:xfrm>
          <a:off x="93917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0" name="正方形/長方形 2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1" name="正方形/長方形 28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2" name="正方形/長方形 28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3" name="正方形/長方形 28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4" name="正方形/長方形 28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5" name="正方形/長方形 28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6" name="正方形/長方形 28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7" name="正方形/長方形 28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88" name="正方形/長方形 2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89" name="正方形/長方形 2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0" name="正方形/長方形 2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1" name="正方形/長方形 2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2" name="正方形/長方形 2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3" name="正方形/長方形 2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4" name="正方形/長方形 2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5" name="正方形/長方形 29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6" name="正方形/長方形 2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7" name="正方形/長方形 2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8" name="正方形/長方形 2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9" name="正方形/長方形 2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0" name="正方形/長方形 2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1" name="正方形/長方形 3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2" name="正方形/長方形 3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3" name="正方形/長方形 30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4" name="テキスト ボックス 30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5" name="直線コネクタ 30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06" name="テキスト ボックス 30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07" name="直線コネクタ 30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08" name="テキスト ボックス 30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09" name="直線コネクタ 30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10" name="テキスト ボックス 30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11" name="直線コネクタ 31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12" name="テキスト ボックス 31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13" name="直線コネクタ 31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14" name="テキスト ボックス 31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5" name="直線コネクタ 3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16" name="テキスト ボックス 31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1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93726</xdr:rowOff>
    </xdr:to>
    <xdr:cxnSp macro="">
      <xdr:nvCxnSpPr>
        <xdr:cNvPr id="318" name="直線コネクタ 317"/>
        <xdr:cNvCxnSpPr/>
      </xdr:nvCxnSpPr>
      <xdr:spPr>
        <a:xfrm flipV="1">
          <a:off x="16318864" y="964692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97553</xdr:rowOff>
    </xdr:from>
    <xdr:ext cx="405111" cy="259045"/>
    <xdr:sp macro="" textlink="">
      <xdr:nvSpPr>
        <xdr:cNvPr id="319" name="【保健センター・保健所】&#10;有形固定資産減価償却率最小値テキスト"/>
        <xdr:cNvSpPr txBox="1"/>
      </xdr:nvSpPr>
      <xdr:spPr>
        <a:xfrm>
          <a:off x="164084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428625</xdr:colOff>
      <xdr:row>63</xdr:row>
      <xdr:rowOff>93726</xdr:rowOff>
    </xdr:from>
    <xdr:to>
      <xdr:col>23</xdr:col>
      <xdr:colOff>606425</xdr:colOff>
      <xdr:row>63</xdr:row>
      <xdr:rowOff>93726</xdr:rowOff>
    </xdr:to>
    <xdr:cxnSp macro="">
      <xdr:nvCxnSpPr>
        <xdr:cNvPr id="320" name="直線コネクタ 319"/>
        <xdr:cNvCxnSpPr/>
      </xdr:nvCxnSpPr>
      <xdr:spPr>
        <a:xfrm>
          <a:off x="16230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321" name="【保健センター・保健所】&#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322" name="直線コネクタ 321"/>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94505</xdr:rowOff>
    </xdr:from>
    <xdr:ext cx="405111" cy="259045"/>
    <xdr:sp macro="" textlink="">
      <xdr:nvSpPr>
        <xdr:cNvPr id="323" name="【保健センター・保健所】&#10;有形固定資産減価償却率平均値テキスト"/>
        <xdr:cNvSpPr txBox="1"/>
      </xdr:nvSpPr>
      <xdr:spPr>
        <a:xfrm>
          <a:off x="16408400" y="10210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116078</xdr:rowOff>
    </xdr:from>
    <xdr:to>
      <xdr:col>23</xdr:col>
      <xdr:colOff>568325</xdr:colOff>
      <xdr:row>60</xdr:row>
      <xdr:rowOff>46228</xdr:rowOff>
    </xdr:to>
    <xdr:sp macro="" textlink="">
      <xdr:nvSpPr>
        <xdr:cNvPr id="324" name="フローチャート : 判断 323"/>
        <xdr:cNvSpPr/>
      </xdr:nvSpPr>
      <xdr:spPr>
        <a:xfrm>
          <a:off x="16268700" y="102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122936</xdr:rowOff>
    </xdr:from>
    <xdr:to>
      <xdr:col>22</xdr:col>
      <xdr:colOff>415925</xdr:colOff>
      <xdr:row>61</xdr:row>
      <xdr:rowOff>53086</xdr:rowOff>
    </xdr:to>
    <xdr:sp macro="" textlink="">
      <xdr:nvSpPr>
        <xdr:cNvPr id="325" name="フローチャート : 判断 324"/>
        <xdr:cNvSpPr/>
      </xdr:nvSpPr>
      <xdr:spPr>
        <a:xfrm>
          <a:off x="15430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44213</xdr:rowOff>
    </xdr:from>
    <xdr:ext cx="405111" cy="259045"/>
    <xdr:sp macro="" textlink="">
      <xdr:nvSpPr>
        <xdr:cNvPr id="326" name="n_1aveValue【保健センター・保健所】&#10;有形固定資産減価償却率"/>
        <xdr:cNvSpPr txBox="1"/>
      </xdr:nvSpPr>
      <xdr:spPr>
        <a:xfrm>
          <a:off x="15266043" y="1050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27" name="テキスト ボックス 3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8" name="テキスト ボックス 3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29" name="テキスト ボックス 3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0" name="テキスト ボックス 3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1" name="テキスト ボックス 3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6350</xdr:rowOff>
    </xdr:from>
    <xdr:to>
      <xdr:col>22</xdr:col>
      <xdr:colOff>415925</xdr:colOff>
      <xdr:row>59</xdr:row>
      <xdr:rowOff>107950</xdr:rowOff>
    </xdr:to>
    <xdr:sp macro="" textlink="">
      <xdr:nvSpPr>
        <xdr:cNvPr id="332" name="円/楕円 331"/>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124477</xdr:rowOff>
    </xdr:from>
    <xdr:ext cx="405111" cy="259045"/>
    <xdr:sp macro="" textlink="">
      <xdr:nvSpPr>
        <xdr:cNvPr id="333" name="n_1mainValue【保健センター・保健所】&#10;有形固定資産減価償却率"/>
        <xdr:cNvSpPr txBox="1"/>
      </xdr:nvSpPr>
      <xdr:spPr>
        <a:xfrm>
          <a:off x="15266043"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4" name="正方形/長方形 3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5" name="正方形/長方形 3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6" name="正方形/長方形 3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7" name="正方形/長方形 3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8" name="正方形/長方形 3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39" name="正方形/長方形 3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0" name="正方形/長方形 3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1" name="正方形/長方形 3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2" name="テキスト ボックス 3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3" name="直線コネクタ 3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44" name="直線コネクタ 34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45" name="テキスト ボックス 34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46" name="直線コネクタ 34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47" name="テキスト ボックス 34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48" name="直線コネクタ 34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49" name="テキスト ボックス 34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50" name="直線コネクタ 34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51" name="テキスト ボックス 35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52" name="直線コネクタ 35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53" name="テキスト ボックス 35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54" name="直線コネクタ 35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55" name="テキスト ボックス 35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6" name="直線コネクタ 3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7" name="テキスト ボックス 3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5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88174</xdr:rowOff>
    </xdr:from>
    <xdr:to>
      <xdr:col>32</xdr:col>
      <xdr:colOff>186689</xdr:colOff>
      <xdr:row>64</xdr:row>
      <xdr:rowOff>97972</xdr:rowOff>
    </xdr:to>
    <xdr:cxnSp macro="">
      <xdr:nvCxnSpPr>
        <xdr:cNvPr id="359" name="直線コネクタ 358"/>
        <xdr:cNvCxnSpPr/>
      </xdr:nvCxnSpPr>
      <xdr:spPr>
        <a:xfrm flipV="1">
          <a:off x="22160864" y="9689374"/>
          <a:ext cx="0" cy="1381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101799</xdr:rowOff>
    </xdr:from>
    <xdr:ext cx="469744" cy="259045"/>
    <xdr:sp macro="" textlink="">
      <xdr:nvSpPr>
        <xdr:cNvPr id="360" name="【保健センター・保健所】&#10;一人当たり面積最小値テキスト"/>
        <xdr:cNvSpPr txBox="1"/>
      </xdr:nvSpPr>
      <xdr:spPr>
        <a:xfrm>
          <a:off x="222504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64</xdr:row>
      <xdr:rowOff>97972</xdr:rowOff>
    </xdr:from>
    <xdr:to>
      <xdr:col>32</xdr:col>
      <xdr:colOff>276225</xdr:colOff>
      <xdr:row>64</xdr:row>
      <xdr:rowOff>97972</xdr:rowOff>
    </xdr:to>
    <xdr:cxnSp macro="">
      <xdr:nvCxnSpPr>
        <xdr:cNvPr id="361" name="直線コネクタ 360"/>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34851</xdr:rowOff>
    </xdr:from>
    <xdr:ext cx="469744" cy="259045"/>
    <xdr:sp macro="" textlink="">
      <xdr:nvSpPr>
        <xdr:cNvPr id="362" name="【保健センター・保健所】&#10;一人当たり面積最大値テキスト"/>
        <xdr:cNvSpPr txBox="1"/>
      </xdr:nvSpPr>
      <xdr:spPr>
        <a:xfrm>
          <a:off x="22250400" y="946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0.433</a:t>
          </a:r>
          <a:endParaRPr kumimoji="1" lang="ja-JP" altLang="en-US" sz="1000" b="1">
            <a:latin typeface="ＭＳ Ｐゴシック"/>
          </a:endParaRPr>
        </a:p>
      </xdr:txBody>
    </xdr:sp>
    <xdr:clientData/>
  </xdr:oneCellAnchor>
  <xdr:twoCellAnchor>
    <xdr:from>
      <xdr:col>32</xdr:col>
      <xdr:colOff>98425</xdr:colOff>
      <xdr:row>56</xdr:row>
      <xdr:rowOff>88174</xdr:rowOff>
    </xdr:from>
    <xdr:to>
      <xdr:col>32</xdr:col>
      <xdr:colOff>276225</xdr:colOff>
      <xdr:row>56</xdr:row>
      <xdr:rowOff>88174</xdr:rowOff>
    </xdr:to>
    <xdr:cxnSp macro="">
      <xdr:nvCxnSpPr>
        <xdr:cNvPr id="363" name="直線コネクタ 362"/>
        <xdr:cNvCxnSpPr/>
      </xdr:nvCxnSpPr>
      <xdr:spPr>
        <a:xfrm>
          <a:off x="22072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136633</xdr:rowOff>
    </xdr:from>
    <xdr:ext cx="469744" cy="259045"/>
    <xdr:sp macro="" textlink="">
      <xdr:nvSpPr>
        <xdr:cNvPr id="364" name="【保健センター・保健所】&#10;一人当たり面積平均値テキスト"/>
        <xdr:cNvSpPr txBox="1"/>
      </xdr:nvSpPr>
      <xdr:spPr>
        <a:xfrm>
          <a:off x="22250400" y="10766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158206</xdr:rowOff>
    </xdr:from>
    <xdr:to>
      <xdr:col>32</xdr:col>
      <xdr:colOff>238125</xdr:colOff>
      <xdr:row>63</xdr:row>
      <xdr:rowOff>88356</xdr:rowOff>
    </xdr:to>
    <xdr:sp macro="" textlink="">
      <xdr:nvSpPr>
        <xdr:cNvPr id="365" name="フローチャート : 判断 364"/>
        <xdr:cNvSpPr/>
      </xdr:nvSpPr>
      <xdr:spPr>
        <a:xfrm>
          <a:off x="221107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63</xdr:row>
      <xdr:rowOff>42273</xdr:rowOff>
    </xdr:from>
    <xdr:to>
      <xdr:col>31</xdr:col>
      <xdr:colOff>85725</xdr:colOff>
      <xdr:row>63</xdr:row>
      <xdr:rowOff>143873</xdr:rowOff>
    </xdr:to>
    <xdr:sp macro="" textlink="">
      <xdr:nvSpPr>
        <xdr:cNvPr id="366" name="フローチャート : 判断 365"/>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160400</xdr:rowOff>
    </xdr:from>
    <xdr:ext cx="469744" cy="259045"/>
    <xdr:sp macro="" textlink="">
      <xdr:nvSpPr>
        <xdr:cNvPr id="367" name="n_1aveValue【保健センター・保健所】&#10;一人当たり面積"/>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68" name="テキスト ボックス 3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9" name="テキスト ボックス 3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0" name="テキスト ボックス 3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1" name="テキスト ボックス 3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2" name="テキスト ボックス 3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64</xdr:row>
      <xdr:rowOff>7983</xdr:rowOff>
    </xdr:from>
    <xdr:to>
      <xdr:col>31</xdr:col>
      <xdr:colOff>85725</xdr:colOff>
      <xdr:row>64</xdr:row>
      <xdr:rowOff>109583</xdr:rowOff>
    </xdr:to>
    <xdr:sp macro="" textlink="">
      <xdr:nvSpPr>
        <xdr:cNvPr id="373" name="円/楕円 372"/>
        <xdr:cNvSpPr/>
      </xdr:nvSpPr>
      <xdr:spPr>
        <a:xfrm>
          <a:off x="212725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64</xdr:row>
      <xdr:rowOff>100710</xdr:rowOff>
    </xdr:from>
    <xdr:ext cx="469744" cy="259045"/>
    <xdr:sp macro="" textlink="">
      <xdr:nvSpPr>
        <xdr:cNvPr id="374" name="n_1mainValue【保健センター・保健所】&#10;一人当たり面積"/>
        <xdr:cNvSpPr txBox="1"/>
      </xdr:nvSpPr>
      <xdr:spPr>
        <a:xfrm>
          <a:off x="21075727" y="1107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5" name="正方形/長方形 3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6" name="正方形/長方形 3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7" name="正方形/長方形 3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8" name="正方形/長方形 3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9" name="正方形/長方形 3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0" name="正方形/長方形 3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1" name="正方形/長方形 3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2" name="正方形/長方形 3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3" name="テキスト ボックス 3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4" name="直線コネクタ 3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85" name="テキスト ボックス 38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86" name="直線コネクタ 38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87" name="テキスト ボックス 38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88" name="直線コネクタ 38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89" name="テキスト ボックス 38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90" name="直線コネクタ 38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91" name="テキスト ボックス 39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92" name="直線コネクタ 39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93" name="テキスト ボックス 39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94" name="直線コネクタ 39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395" name="テキスト ボックス 39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6" name="直線コネクタ 3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397" name="テキスト ボックス 39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9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53339</xdr:rowOff>
    </xdr:from>
    <xdr:to>
      <xdr:col>23</xdr:col>
      <xdr:colOff>516889</xdr:colOff>
      <xdr:row>87</xdr:row>
      <xdr:rowOff>11430</xdr:rowOff>
    </xdr:to>
    <xdr:cxnSp macro="">
      <xdr:nvCxnSpPr>
        <xdr:cNvPr id="399" name="直線コネクタ 398"/>
        <xdr:cNvCxnSpPr/>
      </xdr:nvCxnSpPr>
      <xdr:spPr>
        <a:xfrm flipV="1">
          <a:off x="16318864" y="1359788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15257</xdr:rowOff>
    </xdr:from>
    <xdr:ext cx="405111" cy="259045"/>
    <xdr:sp macro="" textlink="">
      <xdr:nvSpPr>
        <xdr:cNvPr id="400" name="【消防施設】&#10;有形固定資産減価償却率最小値テキスト"/>
        <xdr:cNvSpPr txBox="1"/>
      </xdr:nvSpPr>
      <xdr:spPr>
        <a:xfrm>
          <a:off x="16408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87</xdr:row>
      <xdr:rowOff>11430</xdr:rowOff>
    </xdr:from>
    <xdr:to>
      <xdr:col>23</xdr:col>
      <xdr:colOff>606425</xdr:colOff>
      <xdr:row>87</xdr:row>
      <xdr:rowOff>11430</xdr:rowOff>
    </xdr:to>
    <xdr:cxnSp macro="">
      <xdr:nvCxnSpPr>
        <xdr:cNvPr id="401" name="直線コネクタ 400"/>
        <xdr:cNvCxnSpPr/>
      </xdr:nvCxnSpPr>
      <xdr:spPr>
        <a:xfrm>
          <a:off x="16230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16</xdr:rowOff>
    </xdr:from>
    <xdr:ext cx="405111" cy="259045"/>
    <xdr:sp macro="" textlink="">
      <xdr:nvSpPr>
        <xdr:cNvPr id="402" name="【消防施設】&#10;有形固定資産減価償却率最大値テキスト"/>
        <xdr:cNvSpPr txBox="1"/>
      </xdr:nvSpPr>
      <xdr:spPr>
        <a:xfrm>
          <a:off x="16408400"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23</xdr:col>
      <xdr:colOff>428625</xdr:colOff>
      <xdr:row>79</xdr:row>
      <xdr:rowOff>53339</xdr:rowOff>
    </xdr:from>
    <xdr:to>
      <xdr:col>23</xdr:col>
      <xdr:colOff>606425</xdr:colOff>
      <xdr:row>79</xdr:row>
      <xdr:rowOff>53339</xdr:rowOff>
    </xdr:to>
    <xdr:cxnSp macro="">
      <xdr:nvCxnSpPr>
        <xdr:cNvPr id="403" name="直線コネクタ 402"/>
        <xdr:cNvCxnSpPr/>
      </xdr:nvCxnSpPr>
      <xdr:spPr>
        <a:xfrm>
          <a:off x="16230600" y="1359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102888</xdr:rowOff>
    </xdr:from>
    <xdr:ext cx="405111" cy="259045"/>
    <xdr:sp macro="" textlink="">
      <xdr:nvSpPr>
        <xdr:cNvPr id="404" name="【消防施設】&#10;有形固定資産減価償却率平均値テキスト"/>
        <xdr:cNvSpPr txBox="1"/>
      </xdr:nvSpPr>
      <xdr:spPr>
        <a:xfrm>
          <a:off x="164084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124461</xdr:rowOff>
    </xdr:from>
    <xdr:to>
      <xdr:col>23</xdr:col>
      <xdr:colOff>568325</xdr:colOff>
      <xdr:row>83</xdr:row>
      <xdr:rowOff>54611</xdr:rowOff>
    </xdr:to>
    <xdr:sp macro="" textlink="">
      <xdr:nvSpPr>
        <xdr:cNvPr id="405" name="フローチャート : 判断 404"/>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63500</xdr:rowOff>
    </xdr:from>
    <xdr:to>
      <xdr:col>22</xdr:col>
      <xdr:colOff>415925</xdr:colOff>
      <xdr:row>81</xdr:row>
      <xdr:rowOff>165100</xdr:rowOff>
    </xdr:to>
    <xdr:sp macro="" textlink="">
      <xdr:nvSpPr>
        <xdr:cNvPr id="406" name="フローチャート : 判断 405"/>
        <xdr:cNvSpPr/>
      </xdr:nvSpPr>
      <xdr:spPr>
        <a:xfrm>
          <a:off x="15430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156227</xdr:rowOff>
    </xdr:from>
    <xdr:ext cx="405111" cy="259045"/>
    <xdr:sp macro="" textlink="">
      <xdr:nvSpPr>
        <xdr:cNvPr id="407" name="n_1aveValue【消防施設】&#10;有形固定資産減価償却率"/>
        <xdr:cNvSpPr txBox="1"/>
      </xdr:nvSpPr>
      <xdr:spPr>
        <a:xfrm>
          <a:off x="15266043"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08" name="テキスト ボックス 4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09" name="テキスト ボックス 4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0" name="テキスト ボックス 4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1" name="テキスト ボックス 4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2" name="テキスト ボックス 4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55880</xdr:rowOff>
    </xdr:from>
    <xdr:to>
      <xdr:col>22</xdr:col>
      <xdr:colOff>415925</xdr:colOff>
      <xdr:row>79</xdr:row>
      <xdr:rowOff>157480</xdr:rowOff>
    </xdr:to>
    <xdr:sp macro="" textlink="">
      <xdr:nvSpPr>
        <xdr:cNvPr id="413" name="円/楕円 412"/>
        <xdr:cNvSpPr/>
      </xdr:nvSpPr>
      <xdr:spPr>
        <a:xfrm>
          <a:off x="15430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2557</xdr:rowOff>
    </xdr:from>
    <xdr:ext cx="405111" cy="259045"/>
    <xdr:sp macro="" textlink="">
      <xdr:nvSpPr>
        <xdr:cNvPr id="414" name="n_1mainValue【消防施設】&#10;有形固定資産減価償却率"/>
        <xdr:cNvSpPr txBox="1"/>
      </xdr:nvSpPr>
      <xdr:spPr>
        <a:xfrm>
          <a:off x="15266043"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5" name="正方形/長方形 4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6" name="正方形/長方形 4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7" name="正方形/長方形 4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8" name="正方形/長方形 4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9" name="正方形/長方形 4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0" name="正方形/長方形 4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1" name="正方形/長方形 4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2" name="正方形/長方形 4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3" name="テキスト ボックス 4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4" name="直線コネクタ 4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25" name="直線コネクタ 42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26" name="テキスト ボックス 42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27" name="直線コネクタ 42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28" name="テキスト ボックス 42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29" name="直線コネクタ 42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30" name="テキスト ボックス 42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31" name="直線コネクタ 43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32" name="テキスト ボックス 43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3" name="直線コネクタ 43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4" name="テキスト ボックス 43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3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136398</xdr:rowOff>
    </xdr:from>
    <xdr:to>
      <xdr:col>32</xdr:col>
      <xdr:colOff>186689</xdr:colOff>
      <xdr:row>85</xdr:row>
      <xdr:rowOff>159258</xdr:rowOff>
    </xdr:to>
    <xdr:cxnSp macro="">
      <xdr:nvCxnSpPr>
        <xdr:cNvPr id="436" name="直線コネクタ 435"/>
        <xdr:cNvCxnSpPr/>
      </xdr:nvCxnSpPr>
      <xdr:spPr>
        <a:xfrm flipV="1">
          <a:off x="22160864" y="13680948"/>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163085</xdr:rowOff>
    </xdr:from>
    <xdr:ext cx="469744" cy="259045"/>
    <xdr:sp macro="" textlink="">
      <xdr:nvSpPr>
        <xdr:cNvPr id="437" name="【消防施設】&#10;一人当たり面積最小値テキスト"/>
        <xdr:cNvSpPr txBox="1"/>
      </xdr:nvSpPr>
      <xdr:spPr>
        <a:xfrm>
          <a:off x="222504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85</xdr:row>
      <xdr:rowOff>159258</xdr:rowOff>
    </xdr:from>
    <xdr:to>
      <xdr:col>32</xdr:col>
      <xdr:colOff>276225</xdr:colOff>
      <xdr:row>85</xdr:row>
      <xdr:rowOff>159258</xdr:rowOff>
    </xdr:to>
    <xdr:cxnSp macro="">
      <xdr:nvCxnSpPr>
        <xdr:cNvPr id="438" name="直線コネクタ 437"/>
        <xdr:cNvCxnSpPr/>
      </xdr:nvCxnSpPr>
      <xdr:spPr>
        <a:xfrm>
          <a:off x="22072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83075</xdr:rowOff>
    </xdr:from>
    <xdr:ext cx="469744" cy="259045"/>
    <xdr:sp macro="" textlink="">
      <xdr:nvSpPr>
        <xdr:cNvPr id="439" name="【消防施設】&#10;一人当たり面積最大値テキスト"/>
        <xdr:cNvSpPr txBox="1"/>
      </xdr:nvSpPr>
      <xdr:spPr>
        <a:xfrm>
          <a:off x="22250400" y="1345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0.241</a:t>
          </a:r>
          <a:endParaRPr kumimoji="1" lang="ja-JP" altLang="en-US" sz="1000" b="1">
            <a:latin typeface="ＭＳ Ｐゴシック"/>
          </a:endParaRPr>
        </a:p>
      </xdr:txBody>
    </xdr:sp>
    <xdr:clientData/>
  </xdr:oneCellAnchor>
  <xdr:twoCellAnchor>
    <xdr:from>
      <xdr:col>32</xdr:col>
      <xdr:colOff>98425</xdr:colOff>
      <xdr:row>79</xdr:row>
      <xdr:rowOff>136398</xdr:rowOff>
    </xdr:from>
    <xdr:to>
      <xdr:col>32</xdr:col>
      <xdr:colOff>276225</xdr:colOff>
      <xdr:row>79</xdr:row>
      <xdr:rowOff>136398</xdr:rowOff>
    </xdr:to>
    <xdr:cxnSp macro="">
      <xdr:nvCxnSpPr>
        <xdr:cNvPr id="440" name="直線コネクタ 439"/>
        <xdr:cNvCxnSpPr/>
      </xdr:nvCxnSpPr>
      <xdr:spPr>
        <a:xfrm>
          <a:off x="22072600" y="1368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36592</xdr:rowOff>
    </xdr:from>
    <xdr:ext cx="469744" cy="259045"/>
    <xdr:sp macro="" textlink="">
      <xdr:nvSpPr>
        <xdr:cNvPr id="441" name="【消防施設】&#10;一人当たり面積平均値テキスト"/>
        <xdr:cNvSpPr txBox="1"/>
      </xdr:nvSpPr>
      <xdr:spPr>
        <a:xfrm>
          <a:off x="22250400" y="14266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58165</xdr:rowOff>
    </xdr:from>
    <xdr:to>
      <xdr:col>32</xdr:col>
      <xdr:colOff>238125</xdr:colOff>
      <xdr:row>83</xdr:row>
      <xdr:rowOff>159765</xdr:rowOff>
    </xdr:to>
    <xdr:sp macro="" textlink="">
      <xdr:nvSpPr>
        <xdr:cNvPr id="442" name="フローチャート : 判断 441"/>
        <xdr:cNvSpPr/>
      </xdr:nvSpPr>
      <xdr:spPr>
        <a:xfrm>
          <a:off x="22110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156463</xdr:rowOff>
    </xdr:from>
    <xdr:to>
      <xdr:col>31</xdr:col>
      <xdr:colOff>85725</xdr:colOff>
      <xdr:row>83</xdr:row>
      <xdr:rowOff>86613</xdr:rowOff>
    </xdr:to>
    <xdr:sp macro="" textlink="">
      <xdr:nvSpPr>
        <xdr:cNvPr id="443" name="フローチャート : 判断 442"/>
        <xdr:cNvSpPr/>
      </xdr:nvSpPr>
      <xdr:spPr>
        <a:xfrm>
          <a:off x="21272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103140</xdr:rowOff>
    </xdr:from>
    <xdr:ext cx="469744" cy="259045"/>
    <xdr:sp macro="" textlink="">
      <xdr:nvSpPr>
        <xdr:cNvPr id="444" name="n_1aveValue【消防施設】&#10;一人当たり面積"/>
        <xdr:cNvSpPr txBox="1"/>
      </xdr:nvSpPr>
      <xdr:spPr>
        <a:xfrm>
          <a:off x="21075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45" name="テキスト ボックス 4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46" name="テキスト ボックス 4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47" name="テキスト ボックス 4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48" name="テキスト ボックス 4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49" name="テキスト ボックス 4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101600</xdr:rowOff>
    </xdr:from>
    <xdr:to>
      <xdr:col>31</xdr:col>
      <xdr:colOff>85725</xdr:colOff>
      <xdr:row>85</xdr:row>
      <xdr:rowOff>31750</xdr:rowOff>
    </xdr:to>
    <xdr:sp macro="" textlink="">
      <xdr:nvSpPr>
        <xdr:cNvPr id="450" name="円/楕円 449"/>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22877</xdr:rowOff>
    </xdr:from>
    <xdr:ext cx="469744" cy="259045"/>
    <xdr:sp macro="" textlink="">
      <xdr:nvSpPr>
        <xdr:cNvPr id="451" name="n_1mainValue【消防施設】&#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2" name="正方形/長方形 4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3" name="正方形/長方形 4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4" name="正方形/長方形 4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5" name="正方形/長方形 4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6" name="正方形/長方形 4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7" name="正方形/長方形 4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8" name="正方形/長方形 4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9" name="正方形/長方形 4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0" name="テキスト ボックス 4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1" name="直線コネクタ 4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462" name="直線コネクタ 46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463" name="テキスト ボックス 46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4" name="直線コネクタ 46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65" name="テキスト ボックス 46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66" name="直線コネクタ 46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67" name="テキスト ボックス 46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68" name="直線コネクタ 46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69" name="テキスト ボックス 46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0" name="直線コネクタ 46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71" name="テキスト ボックス 47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2" name="直線コネクタ 4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3" name="テキスト ボックス 4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xdr:rowOff>
    </xdr:from>
    <xdr:to>
      <xdr:col>23</xdr:col>
      <xdr:colOff>516889</xdr:colOff>
      <xdr:row>107</xdr:row>
      <xdr:rowOff>72389</xdr:rowOff>
    </xdr:to>
    <xdr:cxnSp macro="">
      <xdr:nvCxnSpPr>
        <xdr:cNvPr id="475" name="直線コネクタ 474"/>
        <xdr:cNvCxnSpPr/>
      </xdr:nvCxnSpPr>
      <xdr:spPr>
        <a:xfrm flipV="1">
          <a:off x="16318864" y="171564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76216</xdr:rowOff>
    </xdr:from>
    <xdr:ext cx="405111" cy="259045"/>
    <xdr:sp macro="" textlink="">
      <xdr:nvSpPr>
        <xdr:cNvPr id="476" name="【庁舎】&#10;有形固定資産減価償却率最小値テキスト"/>
        <xdr:cNvSpPr txBox="1"/>
      </xdr:nvSpPr>
      <xdr:spPr>
        <a:xfrm>
          <a:off x="164084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72389</xdr:rowOff>
    </xdr:from>
    <xdr:to>
      <xdr:col>23</xdr:col>
      <xdr:colOff>606425</xdr:colOff>
      <xdr:row>107</xdr:row>
      <xdr:rowOff>72389</xdr:rowOff>
    </xdr:to>
    <xdr:cxnSp macro="">
      <xdr:nvCxnSpPr>
        <xdr:cNvPr id="477" name="直線コネクタ 476"/>
        <xdr:cNvCxnSpPr/>
      </xdr:nvCxnSpPr>
      <xdr:spPr>
        <a:xfrm>
          <a:off x="16230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129557</xdr:rowOff>
    </xdr:from>
    <xdr:ext cx="405111" cy="259045"/>
    <xdr:sp macro="" textlink="">
      <xdr:nvSpPr>
        <xdr:cNvPr id="478" name="【庁舎】&#10;有形固定資産減価償却率最大値テキスト"/>
        <xdr:cNvSpPr txBox="1"/>
      </xdr:nvSpPr>
      <xdr:spPr>
        <a:xfrm>
          <a:off x="164084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100</xdr:row>
      <xdr:rowOff>11430</xdr:rowOff>
    </xdr:from>
    <xdr:to>
      <xdr:col>23</xdr:col>
      <xdr:colOff>606425</xdr:colOff>
      <xdr:row>100</xdr:row>
      <xdr:rowOff>11430</xdr:rowOff>
    </xdr:to>
    <xdr:cxnSp macro="">
      <xdr:nvCxnSpPr>
        <xdr:cNvPr id="479" name="直線コネクタ 478"/>
        <xdr:cNvCxnSpPr/>
      </xdr:nvCxnSpPr>
      <xdr:spPr>
        <a:xfrm>
          <a:off x="16230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156227</xdr:rowOff>
    </xdr:from>
    <xdr:ext cx="405111" cy="259045"/>
    <xdr:sp macro="" textlink="">
      <xdr:nvSpPr>
        <xdr:cNvPr id="480" name="【庁舎】&#10;有形固定資産減価償却率平均値テキスト"/>
        <xdr:cNvSpPr txBox="1"/>
      </xdr:nvSpPr>
      <xdr:spPr>
        <a:xfrm>
          <a:off x="16408400" y="17644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6350</xdr:rowOff>
    </xdr:from>
    <xdr:to>
      <xdr:col>23</xdr:col>
      <xdr:colOff>568325</xdr:colOff>
      <xdr:row>103</xdr:row>
      <xdr:rowOff>107950</xdr:rowOff>
    </xdr:to>
    <xdr:sp macro="" textlink="">
      <xdr:nvSpPr>
        <xdr:cNvPr id="481" name="フローチャート : 判断 480"/>
        <xdr:cNvSpPr/>
      </xdr:nvSpPr>
      <xdr:spPr>
        <a:xfrm>
          <a:off x="16268700" y="176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153036</xdr:rowOff>
    </xdr:from>
    <xdr:to>
      <xdr:col>22</xdr:col>
      <xdr:colOff>415925</xdr:colOff>
      <xdr:row>103</xdr:row>
      <xdr:rowOff>83186</xdr:rowOff>
    </xdr:to>
    <xdr:sp macro="" textlink="">
      <xdr:nvSpPr>
        <xdr:cNvPr id="482" name="フローチャート : 判断 481"/>
        <xdr:cNvSpPr/>
      </xdr:nvSpPr>
      <xdr:spPr>
        <a:xfrm>
          <a:off x="15430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74313</xdr:rowOff>
    </xdr:from>
    <xdr:ext cx="405111" cy="259045"/>
    <xdr:sp macro="" textlink="">
      <xdr:nvSpPr>
        <xdr:cNvPr id="483" name="n_1aveValue【庁舎】&#10;有形固定資産減価償却率"/>
        <xdr:cNvSpPr txBox="1"/>
      </xdr:nvSpPr>
      <xdr:spPr>
        <a:xfrm>
          <a:off x="15266043" y="1773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84" name="テキスト ボックス 4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5" name="テキスト ボックス 4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6" name="テキスト ボックス 4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7" name="テキスト ボックス 4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8" name="テキスト ボックス 4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2539</xdr:rowOff>
    </xdr:from>
    <xdr:to>
      <xdr:col>22</xdr:col>
      <xdr:colOff>415925</xdr:colOff>
      <xdr:row>101</xdr:row>
      <xdr:rowOff>104139</xdr:rowOff>
    </xdr:to>
    <xdr:sp macro="" textlink="">
      <xdr:nvSpPr>
        <xdr:cNvPr id="489" name="円/楕円 488"/>
        <xdr:cNvSpPr/>
      </xdr:nvSpPr>
      <xdr:spPr>
        <a:xfrm>
          <a:off x="154305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120666</xdr:rowOff>
    </xdr:from>
    <xdr:ext cx="405111" cy="259045"/>
    <xdr:sp macro="" textlink="">
      <xdr:nvSpPr>
        <xdr:cNvPr id="490" name="n_1mainValue【庁舎】&#10;有形固定資産減価償却率"/>
        <xdr:cNvSpPr txBox="1"/>
      </xdr:nvSpPr>
      <xdr:spPr>
        <a:xfrm>
          <a:off x="15266043"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1" name="正方形/長方形 4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2" name="正方形/長方形 4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3" name="正方形/長方形 4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4" name="正方形/長方形 4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5" name="正方形/長方形 4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6" name="正方形/長方形 4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7" name="正方形/長方形 4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8" name="正方形/長方形 4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9" name="テキスト ボックス 4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0" name="直線コネクタ 4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1" name="テキスト ボックス 50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02" name="直線コネクタ 50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3" name="テキスト ボックス 50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4" name="直線コネクタ 50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05" name="テキスト ボックス 50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06" name="直線コネクタ 50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07" name="テキスト ボックス 50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08" name="直線コネクタ 50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09" name="テキスト ボックス 50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0" name="直線コネクタ 5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1" name="テキスト ボックス 5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165354</xdr:rowOff>
    </xdr:from>
    <xdr:to>
      <xdr:col>32</xdr:col>
      <xdr:colOff>186689</xdr:colOff>
      <xdr:row>107</xdr:row>
      <xdr:rowOff>147065</xdr:rowOff>
    </xdr:to>
    <xdr:cxnSp macro="">
      <xdr:nvCxnSpPr>
        <xdr:cNvPr id="513" name="直線コネクタ 512"/>
        <xdr:cNvCxnSpPr/>
      </xdr:nvCxnSpPr>
      <xdr:spPr>
        <a:xfrm flipV="1">
          <a:off x="22160864" y="17138904"/>
          <a:ext cx="0" cy="135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150892</xdr:rowOff>
    </xdr:from>
    <xdr:ext cx="469744" cy="259045"/>
    <xdr:sp macro="" textlink="">
      <xdr:nvSpPr>
        <xdr:cNvPr id="514" name="【庁舎】&#10;一人当たり面積最小値テキスト"/>
        <xdr:cNvSpPr txBox="1"/>
      </xdr:nvSpPr>
      <xdr:spPr>
        <a:xfrm>
          <a:off x="22250400" y="18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107</xdr:row>
      <xdr:rowOff>147065</xdr:rowOff>
    </xdr:from>
    <xdr:to>
      <xdr:col>32</xdr:col>
      <xdr:colOff>276225</xdr:colOff>
      <xdr:row>107</xdr:row>
      <xdr:rowOff>147065</xdr:rowOff>
    </xdr:to>
    <xdr:cxnSp macro="">
      <xdr:nvCxnSpPr>
        <xdr:cNvPr id="515" name="直線コネクタ 514"/>
        <xdr:cNvCxnSpPr/>
      </xdr:nvCxnSpPr>
      <xdr:spPr>
        <a:xfrm>
          <a:off x="22072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112031</xdr:rowOff>
    </xdr:from>
    <xdr:ext cx="469744" cy="259045"/>
    <xdr:sp macro="" textlink="">
      <xdr:nvSpPr>
        <xdr:cNvPr id="516" name="【庁舎】&#10;一人当たり面積最大値テキスト"/>
        <xdr:cNvSpPr txBox="1"/>
      </xdr:nvSpPr>
      <xdr:spPr>
        <a:xfrm>
          <a:off x="22250400" y="169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99</xdr:row>
      <xdr:rowOff>165354</xdr:rowOff>
    </xdr:from>
    <xdr:to>
      <xdr:col>32</xdr:col>
      <xdr:colOff>276225</xdr:colOff>
      <xdr:row>99</xdr:row>
      <xdr:rowOff>165354</xdr:rowOff>
    </xdr:to>
    <xdr:cxnSp macro="">
      <xdr:nvCxnSpPr>
        <xdr:cNvPr id="517" name="直線コネクタ 516"/>
        <xdr:cNvCxnSpPr/>
      </xdr:nvCxnSpPr>
      <xdr:spPr>
        <a:xfrm>
          <a:off x="22072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8399</xdr:rowOff>
    </xdr:from>
    <xdr:ext cx="469744" cy="259045"/>
    <xdr:sp macro="" textlink="">
      <xdr:nvSpPr>
        <xdr:cNvPr id="518" name="【庁舎】&#10;一人当たり面積平均値テキスト"/>
        <xdr:cNvSpPr txBox="1"/>
      </xdr:nvSpPr>
      <xdr:spPr>
        <a:xfrm>
          <a:off x="22250400" y="17839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0.249</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29972</xdr:rowOff>
    </xdr:from>
    <xdr:to>
      <xdr:col>32</xdr:col>
      <xdr:colOff>238125</xdr:colOff>
      <xdr:row>104</xdr:row>
      <xdr:rowOff>131572</xdr:rowOff>
    </xdr:to>
    <xdr:sp macro="" textlink="">
      <xdr:nvSpPr>
        <xdr:cNvPr id="519" name="フローチャート : 判断 518"/>
        <xdr:cNvSpPr/>
      </xdr:nvSpPr>
      <xdr:spPr>
        <a:xfrm>
          <a:off x="221107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103124</xdr:rowOff>
    </xdr:from>
    <xdr:to>
      <xdr:col>31</xdr:col>
      <xdr:colOff>85725</xdr:colOff>
      <xdr:row>105</xdr:row>
      <xdr:rowOff>33274</xdr:rowOff>
    </xdr:to>
    <xdr:sp macro="" textlink="">
      <xdr:nvSpPr>
        <xdr:cNvPr id="520" name="フローチャート : 判断 519"/>
        <xdr:cNvSpPr/>
      </xdr:nvSpPr>
      <xdr:spPr>
        <a:xfrm>
          <a:off x="21272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49801</xdr:rowOff>
    </xdr:from>
    <xdr:ext cx="469744" cy="259045"/>
    <xdr:sp macro="" textlink="">
      <xdr:nvSpPr>
        <xdr:cNvPr id="521" name="n_1aveValue【庁舎】&#10;一人当たり面積"/>
        <xdr:cNvSpPr txBox="1"/>
      </xdr:nvSpPr>
      <xdr:spPr>
        <a:xfrm>
          <a:off x="21075727" y="177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22" name="テキスト ボックス 5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3" name="テキスト ボックス 5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4" name="テキスト ボックス 5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5" name="テキスト ボックス 5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6" name="テキスト ボックス 5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160274</xdr:rowOff>
    </xdr:from>
    <xdr:to>
      <xdr:col>31</xdr:col>
      <xdr:colOff>85725</xdr:colOff>
      <xdr:row>106</xdr:row>
      <xdr:rowOff>90424</xdr:rowOff>
    </xdr:to>
    <xdr:sp macro="" textlink="">
      <xdr:nvSpPr>
        <xdr:cNvPr id="527" name="円/楕円 526"/>
        <xdr:cNvSpPr/>
      </xdr:nvSpPr>
      <xdr:spPr>
        <a:xfrm>
          <a:off x="21272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81551</xdr:rowOff>
    </xdr:from>
    <xdr:ext cx="469744" cy="259045"/>
    <xdr:sp macro="" textlink="">
      <xdr:nvSpPr>
        <xdr:cNvPr id="528" name="n_1mainValue【庁舎】&#10;一人当たり面積"/>
        <xdr:cNvSpPr txBox="1"/>
      </xdr:nvSpPr>
      <xdr:spPr>
        <a:xfrm>
          <a:off x="21075727"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9" name="正方形/長方形 5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0" name="正方形/長方形 5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1" name="テキスト ボックス 5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類似団体と比較して、特に有形固定資産減価償却率が高くなっている施設は、保健センター、消防施設、庁舎であり、特に低くなっている施設は図書館である。消防施設については、建設から</a:t>
          </a:r>
          <a:r>
            <a:rPr kumimoji="1" lang="en-US" altLang="ja-JP" sz="1300">
              <a:latin typeface="ＭＳ Ｐゴシック"/>
            </a:rPr>
            <a:t>44</a:t>
          </a:r>
          <a:r>
            <a:rPr kumimoji="1" lang="ja-JP" altLang="en-US" sz="1300">
              <a:latin typeface="ＭＳ Ｐゴシック"/>
            </a:rPr>
            <a:t>年が経過している十和田湖消防署を、平成</a:t>
          </a:r>
          <a:r>
            <a:rPr kumimoji="1" lang="en-US" altLang="ja-JP" sz="1300">
              <a:latin typeface="ＭＳ Ｐゴシック"/>
            </a:rPr>
            <a:t>28</a:t>
          </a:r>
          <a:r>
            <a:rPr kumimoji="1" lang="ja-JP" altLang="en-US" sz="1300">
              <a:latin typeface="ＭＳ Ｐゴシック"/>
            </a:rPr>
            <a:t>年度に策定した公共施設個別管理計画に基づき建替えを実施する予定となっている。庁舎については、建設から</a:t>
          </a:r>
          <a:r>
            <a:rPr kumimoji="1" lang="en-US" altLang="ja-JP" sz="1300">
              <a:latin typeface="ＭＳ Ｐゴシック"/>
            </a:rPr>
            <a:t>51</a:t>
          </a:r>
          <a:r>
            <a:rPr kumimoji="1" lang="ja-JP" altLang="en-US" sz="1300">
              <a:latin typeface="ＭＳ Ｐゴシック"/>
            </a:rPr>
            <a:t>年が経過している市庁舎本館及び</a:t>
          </a:r>
          <a:r>
            <a:rPr kumimoji="1" lang="en-US" altLang="ja-JP" sz="1300">
              <a:latin typeface="ＭＳ Ｐゴシック"/>
            </a:rPr>
            <a:t>45</a:t>
          </a:r>
          <a:r>
            <a:rPr kumimoji="1" lang="ja-JP" altLang="en-US" sz="1300">
              <a:latin typeface="ＭＳ Ｐゴシック"/>
            </a:rPr>
            <a:t>年が経過している十和田湖支所庁舎・議会棟の統合・建替えによる集約化を実施する。また、図書館については、平成</a:t>
          </a:r>
          <a:r>
            <a:rPr kumimoji="1" lang="en-US" altLang="ja-JP" sz="1300">
              <a:latin typeface="ＭＳ Ｐゴシック"/>
            </a:rPr>
            <a:t>26</a:t>
          </a:r>
          <a:r>
            <a:rPr kumimoji="1" lang="ja-JP" altLang="en-US" sz="1300">
              <a:latin typeface="ＭＳ Ｐゴシック"/>
            </a:rPr>
            <a:t>年度に完成した施設であるため、有形固定資産減価償却率が０％となっている。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青森県十和田市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62,958
62,724
725.65
30,007,079
28,201,008
1,499,547
18,291,781
27,942,796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納税義務者の減少（所得割）及び税制改正の税率引き下げに伴う減（法人税率割）により市税が減となったものの、地方消費税交付金の増により財政力指数は０．０１ポイント上昇した。類似団体との差は縮まってはいるが依然として低い水準にある。</a:t>
          </a:r>
          <a:endParaRPr kumimoji="1" lang="en-US" altLang="ja-JP" sz="1300">
            <a:latin typeface="ＭＳ Ｐゴシック"/>
          </a:endParaRPr>
        </a:p>
        <a:p>
          <a:r>
            <a:rPr kumimoji="1" lang="ja-JP" altLang="en-US" sz="1300">
              <a:latin typeface="ＭＳ Ｐゴシック"/>
            </a:rPr>
            <a:t>市税の収納率の向上に努め、自主財源の確保や財政基盤の強化を図る。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166158</xdr:rowOff>
    </xdr:from>
    <xdr:to>
      <xdr:col>7</xdr:col>
      <xdr:colOff>152400</xdr:colOff>
      <xdr:row>43</xdr:row>
      <xdr:rowOff>14817</xdr:rowOff>
    </xdr:to>
    <xdr:cxnSp macro="">
      <xdr:nvCxnSpPr>
        <xdr:cNvPr id="68" name="直線コネクタ 67"/>
        <xdr:cNvCxnSpPr/>
      </xdr:nvCxnSpPr>
      <xdr:spPr>
        <a:xfrm flipV="1">
          <a:off x="4114800" y="73670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34925</xdr:rowOff>
    </xdr:to>
    <xdr:cxnSp macro="">
      <xdr:nvCxnSpPr>
        <xdr:cNvPr id="71" name="直線コネクタ 70"/>
        <xdr:cNvCxnSpPr/>
      </xdr:nvCxnSpPr>
      <xdr:spPr>
        <a:xfrm flipV="1">
          <a:off x="3225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73" name="テキスト ボックス 72"/>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34925</xdr:rowOff>
    </xdr:from>
    <xdr:to>
      <xdr:col>4</xdr:col>
      <xdr:colOff>482600</xdr:colOff>
      <xdr:row>43</xdr:row>
      <xdr:rowOff>34925</xdr:rowOff>
    </xdr:to>
    <xdr:cxnSp macro="">
      <xdr:nvCxnSpPr>
        <xdr:cNvPr id="74" name="直線コネクタ 73"/>
        <xdr:cNvCxnSpPr/>
      </xdr:nvCxnSpPr>
      <xdr:spPr>
        <a:xfrm>
          <a:off x="2336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34925</xdr:rowOff>
    </xdr:from>
    <xdr:to>
      <xdr:col>3</xdr:col>
      <xdr:colOff>279400</xdr:colOff>
      <xdr:row>43</xdr:row>
      <xdr:rowOff>34925</xdr:rowOff>
    </xdr:to>
    <xdr:cxnSp macro="">
      <xdr:nvCxnSpPr>
        <xdr:cNvPr id="77" name="直線コネクタ 76"/>
        <xdr:cNvCxnSpPr/>
      </xdr:nvCxnSpPr>
      <xdr:spPr>
        <a:xfrm>
          <a:off x="1447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87" name="円/楕円 86"/>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87435</xdr:rowOff>
    </xdr:from>
    <xdr:ext cx="762000" cy="259045"/>
    <xdr:sp macro="" textlink="">
      <xdr:nvSpPr>
        <xdr:cNvPr id="88"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9" name="円/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90" name="テキスト ボックス 89"/>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155575</xdr:rowOff>
    </xdr:from>
    <xdr:to>
      <xdr:col>4</xdr:col>
      <xdr:colOff>533400</xdr:colOff>
      <xdr:row>43</xdr:row>
      <xdr:rowOff>85725</xdr:rowOff>
    </xdr:to>
    <xdr:sp macro="" textlink="">
      <xdr:nvSpPr>
        <xdr:cNvPr id="91" name="円/楕円 90"/>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70502</xdr:rowOff>
    </xdr:from>
    <xdr:ext cx="762000" cy="259045"/>
    <xdr:sp macro="" textlink="">
      <xdr:nvSpPr>
        <xdr:cNvPr id="92" name="テキスト ボックス 91"/>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155575</xdr:rowOff>
    </xdr:from>
    <xdr:to>
      <xdr:col>3</xdr:col>
      <xdr:colOff>330200</xdr:colOff>
      <xdr:row>43</xdr:row>
      <xdr:rowOff>85725</xdr:rowOff>
    </xdr:to>
    <xdr:sp macro="" textlink="">
      <xdr:nvSpPr>
        <xdr:cNvPr id="93" name="円/楕円 92"/>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70502</xdr:rowOff>
    </xdr:from>
    <xdr:ext cx="762000" cy="259045"/>
    <xdr:sp macro="" textlink="">
      <xdr:nvSpPr>
        <xdr:cNvPr id="94" name="テキスト ボックス 93"/>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95" name="円/楕円 94"/>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70502</xdr:rowOff>
    </xdr:from>
    <xdr:ext cx="762000" cy="259045"/>
    <xdr:sp macro="" textlink="">
      <xdr:nvSpPr>
        <xdr:cNvPr id="96" name="テキスト ボックス 95"/>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経常収支比率は８９．９％で、全国平均、県平均を下回っている。</a:t>
          </a:r>
          <a:endParaRPr kumimoji="1" lang="en-US" altLang="ja-JP" sz="1300">
            <a:latin typeface="ＭＳ Ｐゴシック"/>
          </a:endParaRPr>
        </a:p>
        <a:p>
          <a:r>
            <a:rPr kumimoji="1" lang="ja-JP" altLang="en-US" sz="1300">
              <a:latin typeface="ＭＳ Ｐゴシック"/>
            </a:rPr>
            <a:t>除排雪経費が増となっているが、人件費や公債費、病院事業会計への繰出金の減により前年度比で１．４ポイント低下している。</a:t>
          </a:r>
          <a:endParaRPr kumimoji="1" lang="en-US" altLang="ja-JP" sz="1300">
            <a:latin typeface="ＭＳ Ｐゴシック"/>
          </a:endParaRPr>
        </a:p>
        <a:p>
          <a:r>
            <a:rPr lang="ja-JP" altLang="ja-JP" sz="1300">
              <a:solidFill>
                <a:schemeClr val="dk1"/>
              </a:solidFill>
              <a:effectLst/>
              <a:latin typeface="+mn-lt"/>
              <a:ea typeface="+mn-ea"/>
              <a:cs typeface="+mn-cs"/>
            </a:rPr>
            <a:t>今後も義務的経費の削減に努め、９０％以下の維持を目指す。</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157056</xdr:rowOff>
    </xdr:from>
    <xdr:to>
      <xdr:col>7</xdr:col>
      <xdr:colOff>152400</xdr:colOff>
      <xdr:row>63</xdr:row>
      <xdr:rowOff>98213</xdr:rowOff>
    </xdr:to>
    <xdr:cxnSp macro="">
      <xdr:nvCxnSpPr>
        <xdr:cNvPr id="131" name="直線コネクタ 130"/>
        <xdr:cNvCxnSpPr/>
      </xdr:nvCxnSpPr>
      <xdr:spPr>
        <a:xfrm flipV="1">
          <a:off x="4114800" y="10786956"/>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2"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66040</xdr:rowOff>
    </xdr:from>
    <xdr:to>
      <xdr:col>6</xdr:col>
      <xdr:colOff>0</xdr:colOff>
      <xdr:row>63</xdr:row>
      <xdr:rowOff>98213</xdr:rowOff>
    </xdr:to>
    <xdr:cxnSp macro="">
      <xdr:nvCxnSpPr>
        <xdr:cNvPr id="134" name="直線コネクタ 133"/>
        <xdr:cNvCxnSpPr/>
      </xdr:nvCxnSpPr>
      <xdr:spPr>
        <a:xfrm>
          <a:off x="3225800" y="1086739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36" name="テキスト ボックス 135"/>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28363</xdr:rowOff>
    </xdr:from>
    <xdr:to>
      <xdr:col>4</xdr:col>
      <xdr:colOff>482600</xdr:colOff>
      <xdr:row>63</xdr:row>
      <xdr:rowOff>66040</xdr:rowOff>
    </xdr:to>
    <xdr:cxnSp macro="">
      <xdr:nvCxnSpPr>
        <xdr:cNvPr id="137" name="直線コネクタ 136"/>
        <xdr:cNvCxnSpPr/>
      </xdr:nvCxnSpPr>
      <xdr:spPr>
        <a:xfrm>
          <a:off x="2336800" y="10658263"/>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39" name="テキスト ボックス 138"/>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143510</xdr:rowOff>
    </xdr:from>
    <xdr:to>
      <xdr:col>3</xdr:col>
      <xdr:colOff>279400</xdr:colOff>
      <xdr:row>62</xdr:row>
      <xdr:rowOff>28363</xdr:rowOff>
    </xdr:to>
    <xdr:cxnSp macro="">
      <xdr:nvCxnSpPr>
        <xdr:cNvPr id="140" name="直線コネクタ 139"/>
        <xdr:cNvCxnSpPr/>
      </xdr:nvCxnSpPr>
      <xdr:spPr>
        <a:xfrm>
          <a:off x="1447800" y="1060196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106256</xdr:rowOff>
    </xdr:from>
    <xdr:to>
      <xdr:col>7</xdr:col>
      <xdr:colOff>203200</xdr:colOff>
      <xdr:row>63</xdr:row>
      <xdr:rowOff>36406</xdr:rowOff>
    </xdr:to>
    <xdr:sp macro="" textlink="">
      <xdr:nvSpPr>
        <xdr:cNvPr id="150" name="円/楕円 149"/>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122783</xdr:rowOff>
    </xdr:from>
    <xdr:ext cx="762000" cy="259045"/>
    <xdr:sp macro="" textlink="">
      <xdr:nvSpPr>
        <xdr:cNvPr id="151" name="財政構造の弾力性該当値テキスト"/>
        <xdr:cNvSpPr txBox="1"/>
      </xdr:nvSpPr>
      <xdr:spPr>
        <a:xfrm>
          <a:off x="50419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47413</xdr:rowOff>
    </xdr:from>
    <xdr:to>
      <xdr:col>6</xdr:col>
      <xdr:colOff>50800</xdr:colOff>
      <xdr:row>63</xdr:row>
      <xdr:rowOff>149013</xdr:rowOff>
    </xdr:to>
    <xdr:sp macro="" textlink="">
      <xdr:nvSpPr>
        <xdr:cNvPr id="152" name="円/楕円 151"/>
        <xdr:cNvSpPr/>
      </xdr:nvSpPr>
      <xdr:spPr>
        <a:xfrm>
          <a:off x="4064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133790</xdr:rowOff>
    </xdr:from>
    <xdr:ext cx="736600" cy="259045"/>
    <xdr:sp macro="" textlink="">
      <xdr:nvSpPr>
        <xdr:cNvPr id="153" name="テキスト ボックス 152"/>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15240</xdr:rowOff>
    </xdr:from>
    <xdr:to>
      <xdr:col>4</xdr:col>
      <xdr:colOff>533400</xdr:colOff>
      <xdr:row>63</xdr:row>
      <xdr:rowOff>116840</xdr:rowOff>
    </xdr:to>
    <xdr:sp macro="" textlink="">
      <xdr:nvSpPr>
        <xdr:cNvPr id="154" name="円/楕円 153"/>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55" name="テキスト ボックス 154"/>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149013</xdr:rowOff>
    </xdr:from>
    <xdr:to>
      <xdr:col>3</xdr:col>
      <xdr:colOff>330200</xdr:colOff>
      <xdr:row>62</xdr:row>
      <xdr:rowOff>79163</xdr:rowOff>
    </xdr:to>
    <xdr:sp macro="" textlink="">
      <xdr:nvSpPr>
        <xdr:cNvPr id="156" name="円/楕円 155"/>
        <xdr:cNvSpPr/>
      </xdr:nvSpPr>
      <xdr:spPr>
        <a:xfrm>
          <a:off x="2286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89340</xdr:rowOff>
    </xdr:from>
    <xdr:ext cx="762000" cy="259045"/>
    <xdr:sp macro="" textlink="">
      <xdr:nvSpPr>
        <xdr:cNvPr id="157" name="テキスト ボックス 156"/>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58" name="円/楕円 157"/>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33037</xdr:rowOff>
    </xdr:from>
    <xdr:ext cx="762000" cy="259045"/>
    <xdr:sp macro="" textlink="">
      <xdr:nvSpPr>
        <xdr:cNvPr id="159" name="テキスト ボックス 158"/>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類似団体、全国及び県のいずれの平均より低い水準となっている。</a:t>
          </a:r>
          <a:endParaRPr kumimoji="1" lang="en-US" altLang="ja-JP" sz="1300">
            <a:latin typeface="ＭＳ Ｐゴシック"/>
          </a:endParaRPr>
        </a:p>
        <a:p>
          <a:r>
            <a:rPr kumimoji="1" lang="ja-JP" altLang="en-US" sz="1300">
              <a:latin typeface="ＭＳ Ｐゴシック"/>
            </a:rPr>
            <a:t>これは除排雪経費の増により維持補修費が増となっているものの、人件費が定員管理計画に基づく取組により抑制されているためである。</a:t>
          </a:r>
          <a:endParaRPr kumimoji="1" lang="en-US" altLang="ja-JP" sz="1300">
            <a:latin typeface="ＭＳ Ｐゴシック"/>
          </a:endParaRPr>
        </a:p>
        <a:p>
          <a:r>
            <a:rPr kumimoji="1" lang="ja-JP" altLang="en-US" sz="1300">
              <a:latin typeface="ＭＳ Ｐゴシック"/>
            </a:rPr>
            <a:t>今後は老朽化した施設の解体等が予定されているが、公共施設等総合計画に基づき、費用の平準化等も踏まえ計画的に実施する。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106025</xdr:rowOff>
    </xdr:from>
    <xdr:to>
      <xdr:col>7</xdr:col>
      <xdr:colOff>152400</xdr:colOff>
      <xdr:row>82</xdr:row>
      <xdr:rowOff>131394</xdr:rowOff>
    </xdr:to>
    <xdr:cxnSp macro="">
      <xdr:nvCxnSpPr>
        <xdr:cNvPr id="194" name="直線コネクタ 193"/>
        <xdr:cNvCxnSpPr/>
      </xdr:nvCxnSpPr>
      <xdr:spPr>
        <a:xfrm>
          <a:off x="4114800" y="14164925"/>
          <a:ext cx="838200" cy="2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164378</xdr:rowOff>
    </xdr:from>
    <xdr:ext cx="762000" cy="259045"/>
    <xdr:sp macro="" textlink="">
      <xdr:nvSpPr>
        <xdr:cNvPr id="195" name="人件費・物件費等の状況平均値テキスト"/>
        <xdr:cNvSpPr txBox="1"/>
      </xdr:nvSpPr>
      <xdr:spPr>
        <a:xfrm>
          <a:off x="5041900" y="14394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106025</xdr:rowOff>
    </xdr:from>
    <xdr:to>
      <xdr:col>6</xdr:col>
      <xdr:colOff>0</xdr:colOff>
      <xdr:row>82</xdr:row>
      <xdr:rowOff>120583</xdr:rowOff>
    </xdr:to>
    <xdr:cxnSp macro="">
      <xdr:nvCxnSpPr>
        <xdr:cNvPr id="197" name="直線コネクタ 196"/>
        <xdr:cNvCxnSpPr/>
      </xdr:nvCxnSpPr>
      <xdr:spPr>
        <a:xfrm flipV="1">
          <a:off x="3225800" y="14164925"/>
          <a:ext cx="889000" cy="1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27472</xdr:rowOff>
    </xdr:from>
    <xdr:ext cx="736600" cy="259045"/>
    <xdr:sp macro="" textlink="">
      <xdr:nvSpPr>
        <xdr:cNvPr id="199" name="テキスト ボックス 198"/>
        <xdr:cNvSpPr txBox="1"/>
      </xdr:nvSpPr>
      <xdr:spPr>
        <a:xfrm>
          <a:off x="3733800" y="146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78894</xdr:rowOff>
    </xdr:from>
    <xdr:to>
      <xdr:col>4</xdr:col>
      <xdr:colOff>482600</xdr:colOff>
      <xdr:row>82</xdr:row>
      <xdr:rowOff>120583</xdr:rowOff>
    </xdr:to>
    <xdr:cxnSp macro="">
      <xdr:nvCxnSpPr>
        <xdr:cNvPr id="200" name="直線コネクタ 199"/>
        <xdr:cNvCxnSpPr/>
      </xdr:nvCxnSpPr>
      <xdr:spPr>
        <a:xfrm>
          <a:off x="2336800" y="14137794"/>
          <a:ext cx="889000" cy="4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8030</xdr:rowOff>
    </xdr:from>
    <xdr:ext cx="762000" cy="259045"/>
    <xdr:sp macro="" textlink="">
      <xdr:nvSpPr>
        <xdr:cNvPr id="202" name="テキスト ボックス 201"/>
        <xdr:cNvSpPr txBox="1"/>
      </xdr:nvSpPr>
      <xdr:spPr>
        <a:xfrm>
          <a:off x="2844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61868</xdr:rowOff>
    </xdr:from>
    <xdr:to>
      <xdr:col>3</xdr:col>
      <xdr:colOff>279400</xdr:colOff>
      <xdr:row>82</xdr:row>
      <xdr:rowOff>78894</xdr:rowOff>
    </xdr:to>
    <xdr:cxnSp macro="">
      <xdr:nvCxnSpPr>
        <xdr:cNvPr id="203" name="直線コネクタ 202"/>
        <xdr:cNvCxnSpPr/>
      </xdr:nvCxnSpPr>
      <xdr:spPr>
        <a:xfrm>
          <a:off x="1447800" y="14120768"/>
          <a:ext cx="889000" cy="1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108</xdr:rowOff>
    </xdr:from>
    <xdr:ext cx="762000" cy="259045"/>
    <xdr:sp macro="" textlink="">
      <xdr:nvSpPr>
        <xdr:cNvPr id="205" name="テキスト ボックス 204"/>
        <xdr:cNvSpPr txBox="1"/>
      </xdr:nvSpPr>
      <xdr:spPr>
        <a:xfrm>
          <a:off x="1955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159428</xdr:rowOff>
    </xdr:from>
    <xdr:ext cx="762000" cy="259045"/>
    <xdr:sp macro="" textlink="">
      <xdr:nvSpPr>
        <xdr:cNvPr id="207" name="テキスト ボックス 206"/>
        <xdr:cNvSpPr txBox="1"/>
      </xdr:nvSpPr>
      <xdr:spPr>
        <a:xfrm>
          <a:off x="1066800" y="1438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80594</xdr:rowOff>
    </xdr:from>
    <xdr:to>
      <xdr:col>7</xdr:col>
      <xdr:colOff>203200</xdr:colOff>
      <xdr:row>83</xdr:row>
      <xdr:rowOff>10744</xdr:rowOff>
    </xdr:to>
    <xdr:sp macro="" textlink="">
      <xdr:nvSpPr>
        <xdr:cNvPr id="213" name="円/楕円 212"/>
        <xdr:cNvSpPr/>
      </xdr:nvSpPr>
      <xdr:spPr>
        <a:xfrm>
          <a:off x="4902200" y="1413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97121</xdr:rowOff>
    </xdr:from>
    <xdr:ext cx="762000" cy="259045"/>
    <xdr:sp macro="" textlink="">
      <xdr:nvSpPr>
        <xdr:cNvPr id="214" name="人件費・物件費等の状況該当値テキスト"/>
        <xdr:cNvSpPr txBox="1"/>
      </xdr:nvSpPr>
      <xdr:spPr>
        <a:xfrm>
          <a:off x="5041900" y="1398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98,441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55225</xdr:rowOff>
    </xdr:from>
    <xdr:to>
      <xdr:col>6</xdr:col>
      <xdr:colOff>50800</xdr:colOff>
      <xdr:row>82</xdr:row>
      <xdr:rowOff>156825</xdr:rowOff>
    </xdr:to>
    <xdr:sp macro="" textlink="">
      <xdr:nvSpPr>
        <xdr:cNvPr id="215" name="円/楕円 214"/>
        <xdr:cNvSpPr/>
      </xdr:nvSpPr>
      <xdr:spPr>
        <a:xfrm>
          <a:off x="4064000" y="1411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167002</xdr:rowOff>
    </xdr:from>
    <xdr:ext cx="736600" cy="259045"/>
    <xdr:sp macro="" textlink="">
      <xdr:nvSpPr>
        <xdr:cNvPr id="216" name="テキスト ボックス 215"/>
        <xdr:cNvSpPr txBox="1"/>
      </xdr:nvSpPr>
      <xdr:spPr>
        <a:xfrm>
          <a:off x="3733800" y="13883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95,287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69783</xdr:rowOff>
    </xdr:from>
    <xdr:to>
      <xdr:col>4</xdr:col>
      <xdr:colOff>533400</xdr:colOff>
      <xdr:row>82</xdr:row>
      <xdr:rowOff>171383</xdr:rowOff>
    </xdr:to>
    <xdr:sp macro="" textlink="">
      <xdr:nvSpPr>
        <xdr:cNvPr id="217" name="円/楕円 216"/>
        <xdr:cNvSpPr/>
      </xdr:nvSpPr>
      <xdr:spPr>
        <a:xfrm>
          <a:off x="3175000" y="1412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10110</xdr:rowOff>
    </xdr:from>
    <xdr:ext cx="762000" cy="259045"/>
    <xdr:sp macro="" textlink="">
      <xdr:nvSpPr>
        <xdr:cNvPr id="218" name="テキスト ボックス 217"/>
        <xdr:cNvSpPr txBox="1"/>
      </xdr:nvSpPr>
      <xdr:spPr>
        <a:xfrm>
          <a:off x="2844800" y="1389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97,097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28094</xdr:rowOff>
    </xdr:from>
    <xdr:to>
      <xdr:col>3</xdr:col>
      <xdr:colOff>330200</xdr:colOff>
      <xdr:row>82</xdr:row>
      <xdr:rowOff>129694</xdr:rowOff>
    </xdr:to>
    <xdr:sp macro="" textlink="">
      <xdr:nvSpPr>
        <xdr:cNvPr id="219" name="円/楕円 218"/>
        <xdr:cNvSpPr/>
      </xdr:nvSpPr>
      <xdr:spPr>
        <a:xfrm>
          <a:off x="2286000" y="140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139871</xdr:rowOff>
    </xdr:from>
    <xdr:ext cx="762000" cy="259045"/>
    <xdr:sp macro="" textlink="">
      <xdr:nvSpPr>
        <xdr:cNvPr id="220" name="テキスト ボックス 219"/>
        <xdr:cNvSpPr txBox="1"/>
      </xdr:nvSpPr>
      <xdr:spPr>
        <a:xfrm>
          <a:off x="1955800" y="13855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91,914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11068</xdr:rowOff>
    </xdr:from>
    <xdr:to>
      <xdr:col>2</xdr:col>
      <xdr:colOff>127000</xdr:colOff>
      <xdr:row>82</xdr:row>
      <xdr:rowOff>112668</xdr:rowOff>
    </xdr:to>
    <xdr:sp macro="" textlink="">
      <xdr:nvSpPr>
        <xdr:cNvPr id="221" name="円/楕円 220"/>
        <xdr:cNvSpPr/>
      </xdr:nvSpPr>
      <xdr:spPr>
        <a:xfrm>
          <a:off x="1397000" y="1406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122845</xdr:rowOff>
    </xdr:from>
    <xdr:ext cx="762000" cy="259045"/>
    <xdr:sp macro="" textlink="">
      <xdr:nvSpPr>
        <xdr:cNvPr id="222" name="テキスト ボックス 221"/>
        <xdr:cNvSpPr txBox="1"/>
      </xdr:nvSpPr>
      <xdr:spPr>
        <a:xfrm>
          <a:off x="1066800" y="1383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類似団体、全国市及び町村のいずれの平均より低い水準となっている。</a:t>
          </a:r>
          <a:endParaRPr kumimoji="1" lang="en-US" altLang="ja-JP" sz="1300">
            <a:latin typeface="ＭＳ Ｐゴシック"/>
          </a:endParaRPr>
        </a:p>
        <a:p>
          <a:r>
            <a:rPr kumimoji="1" lang="ja-JP" altLang="en-US" sz="1300">
              <a:latin typeface="ＭＳ Ｐゴシック"/>
            </a:rPr>
            <a:t>前年度と比較すると、経験年数階級ごとの職員構成の変動や、平成２７年給与制度の総合的見直しに伴う現給保障金額の減、人事評価制度の査定昇給の未実施などにより０．６ポイント低下している。</a:t>
          </a:r>
          <a:endParaRPr kumimoji="1" lang="en-US" altLang="ja-JP" sz="1300">
            <a:latin typeface="ＭＳ Ｐゴシック"/>
          </a:endParaRPr>
        </a:p>
        <a:p>
          <a:r>
            <a:rPr kumimoji="1" lang="ja-JP" altLang="en-US" sz="1300">
              <a:latin typeface="ＭＳ Ｐゴシック"/>
            </a:rPr>
            <a:t>今後も適正な給与制度の運用に努める。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29029</xdr:rowOff>
    </xdr:from>
    <xdr:to>
      <xdr:col>24</xdr:col>
      <xdr:colOff>558800</xdr:colOff>
      <xdr:row>82</xdr:row>
      <xdr:rowOff>97971</xdr:rowOff>
    </xdr:to>
    <xdr:cxnSp macro="">
      <xdr:nvCxnSpPr>
        <xdr:cNvPr id="258" name="直線コネクタ 257"/>
        <xdr:cNvCxnSpPr/>
      </xdr:nvCxnSpPr>
      <xdr:spPr>
        <a:xfrm flipV="1">
          <a:off x="16179800" y="1408792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20156</xdr:rowOff>
    </xdr:from>
    <xdr:ext cx="762000" cy="259045"/>
    <xdr:sp macro="" textlink="">
      <xdr:nvSpPr>
        <xdr:cNvPr id="259" name="給与水準   （国との比較）平均値テキスト"/>
        <xdr:cNvSpPr txBox="1"/>
      </xdr:nvSpPr>
      <xdr:spPr>
        <a:xfrm>
          <a:off x="17106900" y="14250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29029</xdr:rowOff>
    </xdr:from>
    <xdr:to>
      <xdr:col>23</xdr:col>
      <xdr:colOff>406400</xdr:colOff>
      <xdr:row>82</xdr:row>
      <xdr:rowOff>97971</xdr:rowOff>
    </xdr:to>
    <xdr:cxnSp macro="">
      <xdr:nvCxnSpPr>
        <xdr:cNvPr id="261" name="直線コネクタ 260"/>
        <xdr:cNvCxnSpPr/>
      </xdr:nvCxnSpPr>
      <xdr:spPr>
        <a:xfrm>
          <a:off x="15290800" y="140879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63" name="テキスト ボックス 262"/>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131536</xdr:rowOff>
    </xdr:from>
    <xdr:to>
      <xdr:col>22</xdr:col>
      <xdr:colOff>203200</xdr:colOff>
      <xdr:row>82</xdr:row>
      <xdr:rowOff>29029</xdr:rowOff>
    </xdr:to>
    <xdr:cxnSp macro="">
      <xdr:nvCxnSpPr>
        <xdr:cNvPr id="264" name="直線コネクタ 263"/>
        <xdr:cNvCxnSpPr/>
      </xdr:nvCxnSpPr>
      <xdr:spPr>
        <a:xfrm>
          <a:off x="14401800" y="140189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131536</xdr:rowOff>
    </xdr:from>
    <xdr:to>
      <xdr:col>21</xdr:col>
      <xdr:colOff>0</xdr:colOff>
      <xdr:row>87</xdr:row>
      <xdr:rowOff>56545</xdr:rowOff>
    </xdr:to>
    <xdr:cxnSp macro="">
      <xdr:nvCxnSpPr>
        <xdr:cNvPr id="267" name="直線コネクタ 266"/>
        <xdr:cNvCxnSpPr/>
      </xdr:nvCxnSpPr>
      <xdr:spPr>
        <a:xfrm flipV="1">
          <a:off x="13512800" y="14018986"/>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9" name="テキスト ボックス 268"/>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149679</xdr:rowOff>
    </xdr:from>
    <xdr:to>
      <xdr:col>24</xdr:col>
      <xdr:colOff>609600</xdr:colOff>
      <xdr:row>82</xdr:row>
      <xdr:rowOff>79829</xdr:rowOff>
    </xdr:to>
    <xdr:sp macro="" textlink="">
      <xdr:nvSpPr>
        <xdr:cNvPr id="277" name="円/楕円 276"/>
        <xdr:cNvSpPr/>
      </xdr:nvSpPr>
      <xdr:spPr>
        <a:xfrm>
          <a:off x="169672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166206</xdr:rowOff>
    </xdr:from>
    <xdr:ext cx="762000" cy="259045"/>
    <xdr:sp macro="" textlink="">
      <xdr:nvSpPr>
        <xdr:cNvPr id="278" name="給与水準   （国との比較）該当値テキスト"/>
        <xdr:cNvSpPr txBox="1"/>
      </xdr:nvSpPr>
      <xdr:spPr>
        <a:xfrm>
          <a:off x="17106900" y="138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47171</xdr:rowOff>
    </xdr:from>
    <xdr:to>
      <xdr:col>23</xdr:col>
      <xdr:colOff>457200</xdr:colOff>
      <xdr:row>82</xdr:row>
      <xdr:rowOff>148771</xdr:rowOff>
    </xdr:to>
    <xdr:sp macro="" textlink="">
      <xdr:nvSpPr>
        <xdr:cNvPr id="279" name="円/楕円 278"/>
        <xdr:cNvSpPr/>
      </xdr:nvSpPr>
      <xdr:spPr>
        <a:xfrm>
          <a:off x="16129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158948</xdr:rowOff>
    </xdr:from>
    <xdr:ext cx="736600" cy="259045"/>
    <xdr:sp macro="" textlink="">
      <xdr:nvSpPr>
        <xdr:cNvPr id="280" name="テキスト ボックス 279"/>
        <xdr:cNvSpPr txBox="1"/>
      </xdr:nvSpPr>
      <xdr:spPr>
        <a:xfrm>
          <a:off x="15798800" y="13874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149679</xdr:rowOff>
    </xdr:from>
    <xdr:to>
      <xdr:col>22</xdr:col>
      <xdr:colOff>254000</xdr:colOff>
      <xdr:row>82</xdr:row>
      <xdr:rowOff>79829</xdr:rowOff>
    </xdr:to>
    <xdr:sp macro="" textlink="">
      <xdr:nvSpPr>
        <xdr:cNvPr id="281" name="円/楕円 280"/>
        <xdr:cNvSpPr/>
      </xdr:nvSpPr>
      <xdr:spPr>
        <a:xfrm>
          <a:off x="15240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90006</xdr:rowOff>
    </xdr:from>
    <xdr:ext cx="762000" cy="259045"/>
    <xdr:sp macro="" textlink="">
      <xdr:nvSpPr>
        <xdr:cNvPr id="282" name="テキスト ボックス 281"/>
        <xdr:cNvSpPr txBox="1"/>
      </xdr:nvSpPr>
      <xdr:spPr>
        <a:xfrm>
          <a:off x="14909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80736</xdr:rowOff>
    </xdr:from>
    <xdr:to>
      <xdr:col>21</xdr:col>
      <xdr:colOff>50800</xdr:colOff>
      <xdr:row>82</xdr:row>
      <xdr:rowOff>10886</xdr:rowOff>
    </xdr:to>
    <xdr:sp macro="" textlink="">
      <xdr:nvSpPr>
        <xdr:cNvPr id="283" name="円/楕円 282"/>
        <xdr:cNvSpPr/>
      </xdr:nvSpPr>
      <xdr:spPr>
        <a:xfrm>
          <a:off x="14351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21063</xdr:rowOff>
    </xdr:from>
    <xdr:ext cx="762000" cy="259045"/>
    <xdr:sp macro="" textlink="">
      <xdr:nvSpPr>
        <xdr:cNvPr id="284" name="テキスト ボックス 283"/>
        <xdr:cNvSpPr txBox="1"/>
      </xdr:nvSpPr>
      <xdr:spPr>
        <a:xfrm>
          <a:off x="14020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5745</xdr:rowOff>
    </xdr:from>
    <xdr:to>
      <xdr:col>19</xdr:col>
      <xdr:colOff>533400</xdr:colOff>
      <xdr:row>87</xdr:row>
      <xdr:rowOff>107345</xdr:rowOff>
    </xdr:to>
    <xdr:sp macro="" textlink="">
      <xdr:nvSpPr>
        <xdr:cNvPr id="285" name="円/楕円 284"/>
        <xdr:cNvSpPr/>
      </xdr:nvSpPr>
      <xdr:spPr>
        <a:xfrm>
          <a:off x="13462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117522</xdr:rowOff>
    </xdr:from>
    <xdr:ext cx="762000" cy="259045"/>
    <xdr:sp macro="" textlink="">
      <xdr:nvSpPr>
        <xdr:cNvPr id="286" name="テキスト ボックス 285"/>
        <xdr:cNvSpPr txBox="1"/>
      </xdr:nvSpPr>
      <xdr:spPr>
        <a:xfrm>
          <a:off x="13131800" y="1469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類似団体、全国及び青森県のいずれの平均よりも低い水準となっている。これは事務の見直しに係る統廃合などに伴う職員の減によるものである。</a:t>
          </a:r>
          <a:endParaRPr kumimoji="1" lang="en-US" altLang="ja-JP" sz="1300">
            <a:latin typeface="ＭＳ Ｐゴシック"/>
          </a:endParaRPr>
        </a:p>
        <a:p>
          <a:r>
            <a:rPr kumimoji="1" lang="ja-JP" altLang="en-US" sz="1300">
              <a:latin typeface="ＭＳ Ｐゴシック"/>
            </a:rPr>
            <a:t>今後も、定員適正化計画に基づき業務に合わせた適切な人員配置、職員数の管理に努める。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126758</xdr:rowOff>
    </xdr:from>
    <xdr:to>
      <xdr:col>24</xdr:col>
      <xdr:colOff>558800</xdr:colOff>
      <xdr:row>59</xdr:row>
      <xdr:rowOff>129056</xdr:rowOff>
    </xdr:to>
    <xdr:cxnSp macro="">
      <xdr:nvCxnSpPr>
        <xdr:cNvPr id="323" name="直線コネクタ 322"/>
        <xdr:cNvCxnSpPr/>
      </xdr:nvCxnSpPr>
      <xdr:spPr>
        <a:xfrm flipV="1">
          <a:off x="16179800" y="10242308"/>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166145</xdr:rowOff>
    </xdr:from>
    <xdr:ext cx="762000" cy="259045"/>
    <xdr:sp macro="" textlink="">
      <xdr:nvSpPr>
        <xdr:cNvPr id="324" name="定員管理の状況平均値テキスト"/>
        <xdr:cNvSpPr txBox="1"/>
      </xdr:nvSpPr>
      <xdr:spPr>
        <a:xfrm>
          <a:off x="17106900" y="1045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129056</xdr:rowOff>
    </xdr:from>
    <xdr:to>
      <xdr:col>23</xdr:col>
      <xdr:colOff>406400</xdr:colOff>
      <xdr:row>59</xdr:row>
      <xdr:rowOff>130205</xdr:rowOff>
    </xdr:to>
    <xdr:cxnSp macro="">
      <xdr:nvCxnSpPr>
        <xdr:cNvPr id="326" name="直線コネクタ 325"/>
        <xdr:cNvCxnSpPr/>
      </xdr:nvCxnSpPr>
      <xdr:spPr>
        <a:xfrm flipV="1">
          <a:off x="15290800" y="10244606"/>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80269</xdr:rowOff>
    </xdr:from>
    <xdr:ext cx="736600" cy="259045"/>
    <xdr:sp macro="" textlink="">
      <xdr:nvSpPr>
        <xdr:cNvPr id="328" name="テキスト ボックス 327"/>
        <xdr:cNvSpPr txBox="1"/>
      </xdr:nvSpPr>
      <xdr:spPr>
        <a:xfrm>
          <a:off x="15798800" y="1053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114119</xdr:rowOff>
    </xdr:from>
    <xdr:to>
      <xdr:col>22</xdr:col>
      <xdr:colOff>203200</xdr:colOff>
      <xdr:row>59</xdr:row>
      <xdr:rowOff>130205</xdr:rowOff>
    </xdr:to>
    <xdr:cxnSp macro="">
      <xdr:nvCxnSpPr>
        <xdr:cNvPr id="329" name="直線コネクタ 328"/>
        <xdr:cNvCxnSpPr/>
      </xdr:nvCxnSpPr>
      <xdr:spPr>
        <a:xfrm>
          <a:off x="14401800" y="1022966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156348</xdr:rowOff>
    </xdr:from>
    <xdr:ext cx="762000" cy="259045"/>
    <xdr:sp macro="" textlink="">
      <xdr:nvSpPr>
        <xdr:cNvPr id="331" name="テキスト ボックス 330"/>
        <xdr:cNvSpPr txBox="1"/>
      </xdr:nvSpPr>
      <xdr:spPr>
        <a:xfrm>
          <a:off x="14909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114119</xdr:rowOff>
    </xdr:from>
    <xdr:to>
      <xdr:col>21</xdr:col>
      <xdr:colOff>0</xdr:colOff>
      <xdr:row>59</xdr:row>
      <xdr:rowOff>119864</xdr:rowOff>
    </xdr:to>
    <xdr:cxnSp macro="">
      <xdr:nvCxnSpPr>
        <xdr:cNvPr id="332" name="直線コネクタ 331"/>
        <xdr:cNvCxnSpPr/>
      </xdr:nvCxnSpPr>
      <xdr:spPr>
        <a:xfrm flipV="1">
          <a:off x="13512800" y="10229669"/>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160944</xdr:rowOff>
    </xdr:from>
    <xdr:ext cx="762000" cy="259045"/>
    <xdr:sp macro="" textlink="">
      <xdr:nvSpPr>
        <xdr:cNvPr id="334" name="テキスト ボックス 333"/>
        <xdr:cNvSpPr txBox="1"/>
      </xdr:nvSpPr>
      <xdr:spPr>
        <a:xfrm>
          <a:off x="14020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170136</xdr:rowOff>
    </xdr:from>
    <xdr:ext cx="762000" cy="259045"/>
    <xdr:sp macro="" textlink="">
      <xdr:nvSpPr>
        <xdr:cNvPr id="336" name="テキスト ボックス 335"/>
        <xdr:cNvSpPr txBox="1"/>
      </xdr:nvSpPr>
      <xdr:spPr>
        <a:xfrm>
          <a:off x="13131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75958</xdr:rowOff>
    </xdr:from>
    <xdr:to>
      <xdr:col>24</xdr:col>
      <xdr:colOff>609600</xdr:colOff>
      <xdr:row>60</xdr:row>
      <xdr:rowOff>6108</xdr:rowOff>
    </xdr:to>
    <xdr:sp macro="" textlink="">
      <xdr:nvSpPr>
        <xdr:cNvPr id="342" name="円/楕円 341"/>
        <xdr:cNvSpPr/>
      </xdr:nvSpPr>
      <xdr:spPr>
        <a:xfrm>
          <a:off x="16967200" y="101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168685</xdr:rowOff>
    </xdr:from>
    <xdr:ext cx="762000" cy="259045"/>
    <xdr:sp macro="" textlink="">
      <xdr:nvSpPr>
        <xdr:cNvPr id="343" name="定員管理の状況該当値テキスト"/>
        <xdr:cNvSpPr txBox="1"/>
      </xdr:nvSpPr>
      <xdr:spPr>
        <a:xfrm>
          <a:off x="17106900" y="1011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78256</xdr:rowOff>
    </xdr:from>
    <xdr:to>
      <xdr:col>23</xdr:col>
      <xdr:colOff>457200</xdr:colOff>
      <xdr:row>60</xdr:row>
      <xdr:rowOff>8406</xdr:rowOff>
    </xdr:to>
    <xdr:sp macro="" textlink="">
      <xdr:nvSpPr>
        <xdr:cNvPr id="344" name="円/楕円 343"/>
        <xdr:cNvSpPr/>
      </xdr:nvSpPr>
      <xdr:spPr>
        <a:xfrm>
          <a:off x="16129000" y="101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18583</xdr:rowOff>
    </xdr:from>
    <xdr:ext cx="736600" cy="259045"/>
    <xdr:sp macro="" textlink="">
      <xdr:nvSpPr>
        <xdr:cNvPr id="345" name="テキスト ボックス 344"/>
        <xdr:cNvSpPr txBox="1"/>
      </xdr:nvSpPr>
      <xdr:spPr>
        <a:xfrm>
          <a:off x="15798800" y="99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79405</xdr:rowOff>
    </xdr:from>
    <xdr:to>
      <xdr:col>22</xdr:col>
      <xdr:colOff>254000</xdr:colOff>
      <xdr:row>60</xdr:row>
      <xdr:rowOff>9555</xdr:rowOff>
    </xdr:to>
    <xdr:sp macro="" textlink="">
      <xdr:nvSpPr>
        <xdr:cNvPr id="346" name="円/楕円 345"/>
        <xdr:cNvSpPr/>
      </xdr:nvSpPr>
      <xdr:spPr>
        <a:xfrm>
          <a:off x="15240000" y="101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19732</xdr:rowOff>
    </xdr:from>
    <xdr:ext cx="762000" cy="259045"/>
    <xdr:sp macro="" textlink="">
      <xdr:nvSpPr>
        <xdr:cNvPr id="347" name="テキスト ボックス 346"/>
        <xdr:cNvSpPr txBox="1"/>
      </xdr:nvSpPr>
      <xdr:spPr>
        <a:xfrm>
          <a:off x="14909800" y="99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63319</xdr:rowOff>
    </xdr:from>
    <xdr:to>
      <xdr:col>21</xdr:col>
      <xdr:colOff>50800</xdr:colOff>
      <xdr:row>59</xdr:row>
      <xdr:rowOff>164919</xdr:rowOff>
    </xdr:to>
    <xdr:sp macro="" textlink="">
      <xdr:nvSpPr>
        <xdr:cNvPr id="348" name="円/楕円 347"/>
        <xdr:cNvSpPr/>
      </xdr:nvSpPr>
      <xdr:spPr>
        <a:xfrm>
          <a:off x="14351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3646</xdr:rowOff>
    </xdr:from>
    <xdr:ext cx="762000" cy="259045"/>
    <xdr:sp macro="" textlink="">
      <xdr:nvSpPr>
        <xdr:cNvPr id="349" name="テキスト ボックス 348"/>
        <xdr:cNvSpPr txBox="1"/>
      </xdr:nvSpPr>
      <xdr:spPr>
        <a:xfrm>
          <a:off x="14020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69064</xdr:rowOff>
    </xdr:from>
    <xdr:to>
      <xdr:col>19</xdr:col>
      <xdr:colOff>533400</xdr:colOff>
      <xdr:row>59</xdr:row>
      <xdr:rowOff>170664</xdr:rowOff>
    </xdr:to>
    <xdr:sp macro="" textlink="">
      <xdr:nvSpPr>
        <xdr:cNvPr id="350" name="円/楕円 349"/>
        <xdr:cNvSpPr/>
      </xdr:nvSpPr>
      <xdr:spPr>
        <a:xfrm>
          <a:off x="13462000" y="101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9391</xdr:rowOff>
    </xdr:from>
    <xdr:ext cx="762000" cy="259045"/>
    <xdr:sp macro="" textlink="">
      <xdr:nvSpPr>
        <xdr:cNvPr id="351" name="テキスト ボックス 350"/>
        <xdr:cNvSpPr txBox="1"/>
      </xdr:nvSpPr>
      <xdr:spPr>
        <a:xfrm>
          <a:off x="13131800" y="995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過去の借入が償還終了したことや地方債発行額の抑制による元利償還金の減、病院事業会計の公立病院特例債の償還終了による公営企業債の元利償還金に対する繰入金の減</a:t>
          </a:r>
          <a:r>
            <a:rPr kumimoji="1" lang="ja-JP" altLang="en-US" sz="1300">
              <a:latin typeface="+mn-ea"/>
              <a:ea typeface="+mn-ea"/>
            </a:rPr>
            <a:t>により、前年度より</a:t>
          </a:r>
          <a:r>
            <a:rPr kumimoji="1" lang="en-US" altLang="ja-JP" sz="1300">
              <a:latin typeface="+mn-ea"/>
              <a:ea typeface="+mn-ea"/>
            </a:rPr>
            <a:t>0.9</a:t>
          </a:r>
          <a:r>
            <a:rPr kumimoji="1" lang="ja-JP" altLang="en-US" sz="1300">
              <a:latin typeface="+mn-ea"/>
              <a:ea typeface="+mn-ea"/>
            </a:rPr>
            <a:t>ポイント減少している。</a:t>
          </a:r>
          <a:endParaRPr kumimoji="1" lang="en-US" altLang="ja-JP" sz="1300">
            <a:latin typeface="+mn-ea"/>
            <a:ea typeface="+mn-ea"/>
          </a:endParaRPr>
        </a:p>
        <a:p>
          <a:r>
            <a:rPr kumimoji="1" lang="ja-JP" altLang="en-US" sz="1300">
              <a:latin typeface="+mn-ea"/>
              <a:ea typeface="+mn-ea"/>
            </a:rPr>
            <a:t>しかし、依然として</a:t>
          </a:r>
          <a:r>
            <a:rPr kumimoji="1" lang="ja-JP" altLang="ja-JP" sz="1300">
              <a:solidFill>
                <a:schemeClr val="dk1"/>
              </a:solidFill>
              <a:effectLst/>
              <a:latin typeface="+mn-lt"/>
              <a:ea typeface="+mn-ea"/>
              <a:cs typeface="+mn-cs"/>
            </a:rPr>
            <a:t>類似団体や全国平均</a:t>
          </a:r>
          <a:r>
            <a:rPr kumimoji="1" lang="ja-JP" altLang="en-US" sz="1300">
              <a:solidFill>
                <a:schemeClr val="dk1"/>
              </a:solidFill>
              <a:effectLst/>
              <a:latin typeface="+mn-lt"/>
              <a:ea typeface="+mn-ea"/>
              <a:cs typeface="+mn-cs"/>
            </a:rPr>
            <a:t>より高い水準で推移しているため、</a:t>
          </a:r>
          <a:r>
            <a:rPr kumimoji="1" lang="ja-JP" altLang="en-US" sz="1300">
              <a:latin typeface="+mn-ea"/>
              <a:ea typeface="+mn-ea"/>
            </a:rPr>
            <a:t>引き続き交付税措置のある有利な地方債を活用するなど、比率の低下に努める。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131572</xdr:rowOff>
    </xdr:from>
    <xdr:to>
      <xdr:col>24</xdr:col>
      <xdr:colOff>558800</xdr:colOff>
      <xdr:row>43</xdr:row>
      <xdr:rowOff>46990</xdr:rowOff>
    </xdr:to>
    <xdr:cxnSp macro="">
      <xdr:nvCxnSpPr>
        <xdr:cNvPr id="383" name="直線コネクタ 382"/>
        <xdr:cNvCxnSpPr/>
      </xdr:nvCxnSpPr>
      <xdr:spPr>
        <a:xfrm flipV="1">
          <a:off x="16179800" y="733247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160291</xdr:rowOff>
    </xdr:from>
    <xdr:ext cx="762000" cy="259045"/>
    <xdr:sp macro="" textlink="">
      <xdr:nvSpPr>
        <xdr:cNvPr id="384"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46990</xdr:rowOff>
    </xdr:from>
    <xdr:to>
      <xdr:col>23</xdr:col>
      <xdr:colOff>406400</xdr:colOff>
      <xdr:row>43</xdr:row>
      <xdr:rowOff>66294</xdr:rowOff>
    </xdr:to>
    <xdr:cxnSp macro="">
      <xdr:nvCxnSpPr>
        <xdr:cNvPr id="386" name="直線コネクタ 385"/>
        <xdr:cNvCxnSpPr/>
      </xdr:nvCxnSpPr>
      <xdr:spPr>
        <a:xfrm flipV="1">
          <a:off x="15290800" y="74193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7" name="フローチャート :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161307</xdr:rowOff>
    </xdr:from>
    <xdr:ext cx="736600" cy="259045"/>
    <xdr:sp macro="" textlink="">
      <xdr:nvSpPr>
        <xdr:cNvPr id="388" name="テキスト ボックス 387"/>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66294</xdr:rowOff>
    </xdr:from>
    <xdr:to>
      <xdr:col>22</xdr:col>
      <xdr:colOff>203200</xdr:colOff>
      <xdr:row>43</xdr:row>
      <xdr:rowOff>114554</xdr:rowOff>
    </xdr:to>
    <xdr:cxnSp macro="">
      <xdr:nvCxnSpPr>
        <xdr:cNvPr id="389" name="直線コネクタ 388"/>
        <xdr:cNvCxnSpPr/>
      </xdr:nvCxnSpPr>
      <xdr:spPr>
        <a:xfrm flipV="1">
          <a:off x="14401800" y="74386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142003</xdr:rowOff>
    </xdr:from>
    <xdr:ext cx="762000" cy="259045"/>
    <xdr:sp macro="" textlink="">
      <xdr:nvSpPr>
        <xdr:cNvPr id="391" name="テキスト ボックス 390"/>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114554</xdr:rowOff>
    </xdr:from>
    <xdr:to>
      <xdr:col>21</xdr:col>
      <xdr:colOff>0</xdr:colOff>
      <xdr:row>44</xdr:row>
      <xdr:rowOff>10668</xdr:rowOff>
    </xdr:to>
    <xdr:cxnSp macro="">
      <xdr:nvCxnSpPr>
        <xdr:cNvPr id="392" name="直線コネクタ 391"/>
        <xdr:cNvCxnSpPr/>
      </xdr:nvCxnSpPr>
      <xdr:spPr>
        <a:xfrm flipV="1">
          <a:off x="13512800" y="748690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94" name="テキスト ボックス 39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396" name="テキスト ボックス 395"/>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80772</xdr:rowOff>
    </xdr:from>
    <xdr:to>
      <xdr:col>24</xdr:col>
      <xdr:colOff>609600</xdr:colOff>
      <xdr:row>43</xdr:row>
      <xdr:rowOff>10922</xdr:rowOff>
    </xdr:to>
    <xdr:sp macro="" textlink="">
      <xdr:nvSpPr>
        <xdr:cNvPr id="402" name="円/楕円 401"/>
        <xdr:cNvSpPr/>
      </xdr:nvSpPr>
      <xdr:spPr>
        <a:xfrm>
          <a:off x="169672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52849</xdr:rowOff>
    </xdr:from>
    <xdr:ext cx="762000" cy="259045"/>
    <xdr:sp macro="" textlink="">
      <xdr:nvSpPr>
        <xdr:cNvPr id="403" name="公債費負担の状況該当値テキスト"/>
        <xdr:cNvSpPr txBox="1"/>
      </xdr:nvSpPr>
      <xdr:spPr>
        <a:xfrm>
          <a:off x="17106900" y="72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167640</xdr:rowOff>
    </xdr:from>
    <xdr:to>
      <xdr:col>23</xdr:col>
      <xdr:colOff>457200</xdr:colOff>
      <xdr:row>43</xdr:row>
      <xdr:rowOff>97790</xdr:rowOff>
    </xdr:to>
    <xdr:sp macro="" textlink="">
      <xdr:nvSpPr>
        <xdr:cNvPr id="404" name="円/楕円 403"/>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82567</xdr:rowOff>
    </xdr:from>
    <xdr:ext cx="736600" cy="259045"/>
    <xdr:sp macro="" textlink="">
      <xdr:nvSpPr>
        <xdr:cNvPr id="405" name="テキスト ボックス 404"/>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15494</xdr:rowOff>
    </xdr:from>
    <xdr:to>
      <xdr:col>22</xdr:col>
      <xdr:colOff>254000</xdr:colOff>
      <xdr:row>43</xdr:row>
      <xdr:rowOff>117094</xdr:rowOff>
    </xdr:to>
    <xdr:sp macro="" textlink="">
      <xdr:nvSpPr>
        <xdr:cNvPr id="406" name="円/楕円 405"/>
        <xdr:cNvSpPr/>
      </xdr:nvSpPr>
      <xdr:spPr>
        <a:xfrm>
          <a:off x="15240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101871</xdr:rowOff>
    </xdr:from>
    <xdr:ext cx="762000" cy="259045"/>
    <xdr:sp macro="" textlink="">
      <xdr:nvSpPr>
        <xdr:cNvPr id="407" name="テキスト ボックス 406"/>
        <xdr:cNvSpPr txBox="1"/>
      </xdr:nvSpPr>
      <xdr:spPr>
        <a:xfrm>
          <a:off x="14909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63754</xdr:rowOff>
    </xdr:from>
    <xdr:to>
      <xdr:col>21</xdr:col>
      <xdr:colOff>50800</xdr:colOff>
      <xdr:row>43</xdr:row>
      <xdr:rowOff>165354</xdr:rowOff>
    </xdr:to>
    <xdr:sp macro="" textlink="">
      <xdr:nvSpPr>
        <xdr:cNvPr id="408" name="円/楕円 407"/>
        <xdr:cNvSpPr/>
      </xdr:nvSpPr>
      <xdr:spPr>
        <a:xfrm>
          <a:off x="14351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150131</xdr:rowOff>
    </xdr:from>
    <xdr:ext cx="762000" cy="259045"/>
    <xdr:sp macro="" textlink="">
      <xdr:nvSpPr>
        <xdr:cNvPr id="409" name="テキスト ボックス 408"/>
        <xdr:cNvSpPr txBox="1"/>
      </xdr:nvSpPr>
      <xdr:spPr>
        <a:xfrm>
          <a:off x="14020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131318</xdr:rowOff>
    </xdr:from>
    <xdr:to>
      <xdr:col>19</xdr:col>
      <xdr:colOff>533400</xdr:colOff>
      <xdr:row>44</xdr:row>
      <xdr:rowOff>61468</xdr:rowOff>
    </xdr:to>
    <xdr:sp macro="" textlink="">
      <xdr:nvSpPr>
        <xdr:cNvPr id="410" name="円/楕円 409"/>
        <xdr:cNvSpPr/>
      </xdr:nvSpPr>
      <xdr:spPr>
        <a:xfrm>
          <a:off x="13462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46245</xdr:rowOff>
    </xdr:from>
    <xdr:ext cx="762000" cy="259045"/>
    <xdr:sp macro="" textlink="">
      <xdr:nvSpPr>
        <xdr:cNvPr id="411" name="テキスト ボックス 410"/>
        <xdr:cNvSpPr txBox="1"/>
      </xdr:nvSpPr>
      <xdr:spPr>
        <a:xfrm>
          <a:off x="13131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については、元金償還額に対して地方債発行額を抑制していることにより地方債残高が減少していることや、行財政改革の推進や経費節減に努めたことによる財政調整基金などの残高増加により比率の低下が続い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平成２９年度から新庁舎や三本木中学校建設事業が本格化し、地方債の発行や基金の取り崩しが予定されているため、</a:t>
          </a:r>
          <a:r>
            <a:rPr kumimoji="1" lang="ja-JP" altLang="ja-JP" sz="1300">
              <a:solidFill>
                <a:schemeClr val="dk1"/>
              </a:solidFill>
              <a:effectLst/>
              <a:latin typeface="+mn-ea"/>
              <a:ea typeface="+mn-ea"/>
              <a:cs typeface="+mn-cs"/>
            </a:rPr>
            <a:t>今後も引き続き交付税措置のある有利な地方債を活用し、将来負担の抑制に努める。</a:t>
          </a:r>
          <a:endParaRPr lang="ja-JP" altLang="ja-JP" sz="1300">
            <a:effectLst/>
            <a:latin typeface="+mn-ea"/>
            <a:ea typeface="+mn-ea"/>
          </a:endParaRPr>
        </a:p>
        <a:p>
          <a:endParaRPr kumimoji="1" lang="en-US" altLang="ja-JP" sz="1300">
            <a:latin typeface="+mn-ea"/>
            <a:ea typeface="+mn-ea"/>
          </a:endParaRPr>
        </a:p>
        <a:p>
          <a:endParaRPr kumimoji="1" lang="en-US" altLang="ja-JP" sz="1300">
            <a:latin typeface="+mn-ea"/>
            <a:ea typeface="+mn-ea"/>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13801</xdr:rowOff>
    </xdr:from>
    <xdr:to>
      <xdr:col>24</xdr:col>
      <xdr:colOff>558800</xdr:colOff>
      <xdr:row>14</xdr:row>
      <xdr:rowOff>143298</xdr:rowOff>
    </xdr:to>
    <xdr:cxnSp macro="">
      <xdr:nvCxnSpPr>
        <xdr:cNvPr id="445" name="直線コネクタ 444"/>
        <xdr:cNvCxnSpPr/>
      </xdr:nvCxnSpPr>
      <xdr:spPr>
        <a:xfrm flipV="1">
          <a:off x="16179800" y="2414101"/>
          <a:ext cx="838200" cy="12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46"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7" name="フローチャート : 判断 446"/>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143298</xdr:rowOff>
    </xdr:from>
    <xdr:to>
      <xdr:col>23</xdr:col>
      <xdr:colOff>406400</xdr:colOff>
      <xdr:row>15</xdr:row>
      <xdr:rowOff>129498</xdr:rowOff>
    </xdr:to>
    <xdr:cxnSp macro="">
      <xdr:nvCxnSpPr>
        <xdr:cNvPr id="448" name="直線コネクタ 447"/>
        <xdr:cNvCxnSpPr/>
      </xdr:nvCxnSpPr>
      <xdr:spPr>
        <a:xfrm flipV="1">
          <a:off x="15290800" y="2543598"/>
          <a:ext cx="889000" cy="15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9" name="フローチャート : 判断 448"/>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148184</xdr:rowOff>
    </xdr:from>
    <xdr:ext cx="736600" cy="259045"/>
    <xdr:sp macro="" textlink="">
      <xdr:nvSpPr>
        <xdr:cNvPr id="450" name="テキスト ボックス 449"/>
        <xdr:cNvSpPr txBox="1"/>
      </xdr:nvSpPr>
      <xdr:spPr>
        <a:xfrm>
          <a:off x="15798800" y="271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129498</xdr:rowOff>
    </xdr:from>
    <xdr:to>
      <xdr:col>22</xdr:col>
      <xdr:colOff>203200</xdr:colOff>
      <xdr:row>16</xdr:row>
      <xdr:rowOff>110871</xdr:rowOff>
    </xdr:to>
    <xdr:cxnSp macro="">
      <xdr:nvCxnSpPr>
        <xdr:cNvPr id="451" name="直線コネクタ 450"/>
        <xdr:cNvCxnSpPr/>
      </xdr:nvCxnSpPr>
      <xdr:spPr>
        <a:xfrm flipV="1">
          <a:off x="14401800" y="2701248"/>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3" name="テキスト ボックス 452"/>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110871</xdr:rowOff>
    </xdr:from>
    <xdr:to>
      <xdr:col>21</xdr:col>
      <xdr:colOff>0</xdr:colOff>
      <xdr:row>17</xdr:row>
      <xdr:rowOff>125222</xdr:rowOff>
    </xdr:to>
    <xdr:cxnSp macro="">
      <xdr:nvCxnSpPr>
        <xdr:cNvPr id="454" name="直線コネクタ 453"/>
        <xdr:cNvCxnSpPr/>
      </xdr:nvCxnSpPr>
      <xdr:spPr>
        <a:xfrm flipV="1">
          <a:off x="13512800" y="2854071"/>
          <a:ext cx="889000" cy="18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6" name="テキスト ボックス 455"/>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8" name="テキスト ボックス 457"/>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134451</xdr:rowOff>
    </xdr:from>
    <xdr:to>
      <xdr:col>24</xdr:col>
      <xdr:colOff>609600</xdr:colOff>
      <xdr:row>14</xdr:row>
      <xdr:rowOff>64601</xdr:rowOff>
    </xdr:to>
    <xdr:sp macro="" textlink="">
      <xdr:nvSpPr>
        <xdr:cNvPr id="464" name="円/楕円 463"/>
        <xdr:cNvSpPr/>
      </xdr:nvSpPr>
      <xdr:spPr>
        <a:xfrm>
          <a:off x="16967200" y="236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55728</xdr:rowOff>
    </xdr:from>
    <xdr:ext cx="762000" cy="259045"/>
    <xdr:sp macro="" textlink="">
      <xdr:nvSpPr>
        <xdr:cNvPr id="465" name="将来負担の状況該当値テキスト"/>
        <xdr:cNvSpPr txBox="1"/>
      </xdr:nvSpPr>
      <xdr:spPr>
        <a:xfrm>
          <a:off x="17106900" y="228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92498</xdr:rowOff>
    </xdr:from>
    <xdr:to>
      <xdr:col>23</xdr:col>
      <xdr:colOff>457200</xdr:colOff>
      <xdr:row>15</xdr:row>
      <xdr:rowOff>22648</xdr:rowOff>
    </xdr:to>
    <xdr:sp macro="" textlink="">
      <xdr:nvSpPr>
        <xdr:cNvPr id="466" name="円/楕円 465"/>
        <xdr:cNvSpPr/>
      </xdr:nvSpPr>
      <xdr:spPr>
        <a:xfrm>
          <a:off x="16129000" y="24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32825</xdr:rowOff>
    </xdr:from>
    <xdr:ext cx="736600" cy="259045"/>
    <xdr:sp macro="" textlink="">
      <xdr:nvSpPr>
        <xdr:cNvPr id="467" name="テキスト ボックス 466"/>
        <xdr:cNvSpPr txBox="1"/>
      </xdr:nvSpPr>
      <xdr:spPr>
        <a:xfrm>
          <a:off x="15798800" y="2261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78698</xdr:rowOff>
    </xdr:from>
    <xdr:to>
      <xdr:col>22</xdr:col>
      <xdr:colOff>254000</xdr:colOff>
      <xdr:row>16</xdr:row>
      <xdr:rowOff>8848</xdr:rowOff>
    </xdr:to>
    <xdr:sp macro="" textlink="">
      <xdr:nvSpPr>
        <xdr:cNvPr id="468" name="円/楕円 467"/>
        <xdr:cNvSpPr/>
      </xdr:nvSpPr>
      <xdr:spPr>
        <a:xfrm>
          <a:off x="15240000" y="265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19025</xdr:rowOff>
    </xdr:from>
    <xdr:ext cx="762000" cy="259045"/>
    <xdr:sp macro="" textlink="">
      <xdr:nvSpPr>
        <xdr:cNvPr id="469" name="テキスト ボックス 468"/>
        <xdr:cNvSpPr txBox="1"/>
      </xdr:nvSpPr>
      <xdr:spPr>
        <a:xfrm>
          <a:off x="14909800" y="241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60071</xdr:rowOff>
    </xdr:from>
    <xdr:to>
      <xdr:col>21</xdr:col>
      <xdr:colOff>50800</xdr:colOff>
      <xdr:row>16</xdr:row>
      <xdr:rowOff>161671</xdr:rowOff>
    </xdr:to>
    <xdr:sp macro="" textlink="">
      <xdr:nvSpPr>
        <xdr:cNvPr id="470" name="円/楕円 469"/>
        <xdr:cNvSpPr/>
      </xdr:nvSpPr>
      <xdr:spPr>
        <a:xfrm>
          <a:off x="14351000" y="28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146448</xdr:rowOff>
    </xdr:from>
    <xdr:ext cx="762000" cy="259045"/>
    <xdr:sp macro="" textlink="">
      <xdr:nvSpPr>
        <xdr:cNvPr id="471" name="テキスト ボックス 470"/>
        <xdr:cNvSpPr txBox="1"/>
      </xdr:nvSpPr>
      <xdr:spPr>
        <a:xfrm>
          <a:off x="14020800" y="288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74422</xdr:rowOff>
    </xdr:from>
    <xdr:to>
      <xdr:col>19</xdr:col>
      <xdr:colOff>533400</xdr:colOff>
      <xdr:row>18</xdr:row>
      <xdr:rowOff>4572</xdr:rowOff>
    </xdr:to>
    <xdr:sp macro="" textlink="">
      <xdr:nvSpPr>
        <xdr:cNvPr id="472" name="円/楕円 471"/>
        <xdr:cNvSpPr/>
      </xdr:nvSpPr>
      <xdr:spPr>
        <a:xfrm>
          <a:off x="13462000" y="29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160799</xdr:rowOff>
    </xdr:from>
    <xdr:ext cx="762000" cy="259045"/>
    <xdr:sp macro="" textlink="">
      <xdr:nvSpPr>
        <xdr:cNvPr id="473" name="テキスト ボックス 472"/>
        <xdr:cNvSpPr txBox="1"/>
      </xdr:nvSpPr>
      <xdr:spPr>
        <a:xfrm>
          <a:off x="13131800" y="307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青森県十和田市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62,958
62,724
725.65
30,007,079
28,201,008
1,499,547
18,291,781
27,942,796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人件費に係る経常収支比率は、類似団体平均より大きく下回った水準で推移しており、類似団体内順位では最も低くなっている。</a:t>
          </a:r>
          <a:endParaRPr kumimoji="1" lang="en-US" altLang="ja-JP" sz="1300">
            <a:latin typeface="ＭＳ Ｐゴシック"/>
          </a:endParaRPr>
        </a:p>
        <a:p>
          <a:r>
            <a:rPr kumimoji="1" lang="ja-JP" altLang="en-US" sz="1300">
              <a:latin typeface="ＭＳ Ｐゴシック"/>
            </a:rPr>
            <a:t>これは事務事業の見直しに努めていること、計画的な定員適正化を進めていること、消防や塵芥処理業務を一部事務組合で行っていることにより人件費が抑えられているためである。</a:t>
          </a:r>
          <a:endParaRPr kumimoji="1" lang="en-US" altLang="ja-JP" sz="1300">
            <a:latin typeface="ＭＳ Ｐゴシック"/>
          </a:endParaRPr>
        </a:p>
        <a:p>
          <a:r>
            <a:rPr kumimoji="1" lang="ja-JP" altLang="en-US" sz="1300">
              <a:latin typeface="ＭＳ Ｐゴシック"/>
            </a:rPr>
            <a:t>今後も適正な定員管理に努める。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115570</xdr:rowOff>
    </xdr:from>
    <xdr:to>
      <xdr:col>7</xdr:col>
      <xdr:colOff>15875</xdr:colOff>
      <xdr:row>34</xdr:row>
      <xdr:rowOff>5080</xdr:rowOff>
    </xdr:to>
    <xdr:cxnSp macro="">
      <xdr:nvCxnSpPr>
        <xdr:cNvPr id="66" name="直線コネクタ 65"/>
        <xdr:cNvCxnSpPr/>
      </xdr:nvCxnSpPr>
      <xdr:spPr>
        <a:xfrm flipV="1">
          <a:off x="3987800" y="57734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5080</xdr:rowOff>
    </xdr:from>
    <xdr:to>
      <xdr:col>5</xdr:col>
      <xdr:colOff>549275</xdr:colOff>
      <xdr:row>34</xdr:row>
      <xdr:rowOff>12700</xdr:rowOff>
    </xdr:to>
    <xdr:cxnSp macro="">
      <xdr:nvCxnSpPr>
        <xdr:cNvPr id="69" name="直線コネクタ 68"/>
        <xdr:cNvCxnSpPr/>
      </xdr:nvCxnSpPr>
      <xdr:spPr>
        <a:xfrm flipV="1">
          <a:off x="3098800" y="5834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161290</xdr:rowOff>
    </xdr:from>
    <xdr:to>
      <xdr:col>4</xdr:col>
      <xdr:colOff>346075</xdr:colOff>
      <xdr:row>34</xdr:row>
      <xdr:rowOff>12700</xdr:rowOff>
    </xdr:to>
    <xdr:cxnSp macro="">
      <xdr:nvCxnSpPr>
        <xdr:cNvPr id="72" name="直線コネクタ 71"/>
        <xdr:cNvCxnSpPr/>
      </xdr:nvCxnSpPr>
      <xdr:spPr>
        <a:xfrm>
          <a:off x="2209800" y="5819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161290</xdr:rowOff>
    </xdr:from>
    <xdr:to>
      <xdr:col>3</xdr:col>
      <xdr:colOff>142875</xdr:colOff>
      <xdr:row>34</xdr:row>
      <xdr:rowOff>50800</xdr:rowOff>
    </xdr:to>
    <xdr:cxnSp macro="">
      <xdr:nvCxnSpPr>
        <xdr:cNvPr id="75" name="直線コネクタ 74"/>
        <xdr:cNvCxnSpPr/>
      </xdr:nvCxnSpPr>
      <xdr:spPr>
        <a:xfrm flipV="1">
          <a:off x="1320800" y="5819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64770</xdr:rowOff>
    </xdr:from>
    <xdr:to>
      <xdr:col>7</xdr:col>
      <xdr:colOff>66675</xdr:colOff>
      <xdr:row>33</xdr:row>
      <xdr:rowOff>166370</xdr:rowOff>
    </xdr:to>
    <xdr:sp macro="" textlink="">
      <xdr:nvSpPr>
        <xdr:cNvPr id="85" name="円/楕円 84"/>
        <xdr:cNvSpPr/>
      </xdr:nvSpPr>
      <xdr:spPr>
        <a:xfrm>
          <a:off x="47752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144797</xdr:rowOff>
    </xdr:from>
    <xdr:ext cx="762000" cy="259045"/>
    <xdr:sp macro="" textlink="">
      <xdr:nvSpPr>
        <xdr:cNvPr id="86" name="人件費該当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125730</xdr:rowOff>
    </xdr:from>
    <xdr:to>
      <xdr:col>5</xdr:col>
      <xdr:colOff>600075</xdr:colOff>
      <xdr:row>34</xdr:row>
      <xdr:rowOff>55880</xdr:rowOff>
    </xdr:to>
    <xdr:sp macro="" textlink="">
      <xdr:nvSpPr>
        <xdr:cNvPr id="87" name="円/楕円 86"/>
        <xdr:cNvSpPr/>
      </xdr:nvSpPr>
      <xdr:spPr>
        <a:xfrm>
          <a:off x="3937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66057</xdr:rowOff>
    </xdr:from>
    <xdr:ext cx="736600" cy="259045"/>
    <xdr:sp macro="" textlink="">
      <xdr:nvSpPr>
        <xdr:cNvPr id="88" name="テキスト ボックス 87"/>
        <xdr:cNvSpPr txBox="1"/>
      </xdr:nvSpPr>
      <xdr:spPr>
        <a:xfrm>
          <a:off x="3606800" y="555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133350</xdr:rowOff>
    </xdr:from>
    <xdr:to>
      <xdr:col>4</xdr:col>
      <xdr:colOff>396875</xdr:colOff>
      <xdr:row>34</xdr:row>
      <xdr:rowOff>63500</xdr:rowOff>
    </xdr:to>
    <xdr:sp macro="" textlink="">
      <xdr:nvSpPr>
        <xdr:cNvPr id="89" name="円/楕円 88"/>
        <xdr:cNvSpPr/>
      </xdr:nvSpPr>
      <xdr:spPr>
        <a:xfrm>
          <a:off x="3048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73677</xdr:rowOff>
    </xdr:from>
    <xdr:ext cx="762000" cy="259045"/>
    <xdr:sp macro="" textlink="">
      <xdr:nvSpPr>
        <xdr:cNvPr id="90" name="テキスト ボックス 89"/>
        <xdr:cNvSpPr txBox="1"/>
      </xdr:nvSpPr>
      <xdr:spPr>
        <a:xfrm>
          <a:off x="2717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110490</xdr:rowOff>
    </xdr:from>
    <xdr:to>
      <xdr:col>3</xdr:col>
      <xdr:colOff>193675</xdr:colOff>
      <xdr:row>34</xdr:row>
      <xdr:rowOff>40640</xdr:rowOff>
    </xdr:to>
    <xdr:sp macro="" textlink="">
      <xdr:nvSpPr>
        <xdr:cNvPr id="91" name="円/楕円 90"/>
        <xdr:cNvSpPr/>
      </xdr:nvSpPr>
      <xdr:spPr>
        <a:xfrm>
          <a:off x="2159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50817</xdr:rowOff>
    </xdr:from>
    <xdr:ext cx="762000" cy="259045"/>
    <xdr:sp macro="" textlink="">
      <xdr:nvSpPr>
        <xdr:cNvPr id="92" name="テキスト ボックス 91"/>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0</xdr:rowOff>
    </xdr:from>
    <xdr:to>
      <xdr:col>1</xdr:col>
      <xdr:colOff>676275</xdr:colOff>
      <xdr:row>34</xdr:row>
      <xdr:rowOff>101600</xdr:rowOff>
    </xdr:to>
    <xdr:sp macro="" textlink="">
      <xdr:nvSpPr>
        <xdr:cNvPr id="93" name="円/楕円 92"/>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111777</xdr:rowOff>
    </xdr:from>
    <xdr:ext cx="762000" cy="259045"/>
    <xdr:sp macro="" textlink="">
      <xdr:nvSpPr>
        <xdr:cNvPr id="94" name="テキスト ボックス 93"/>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物件費に係る経常収支比率は、類似団体平均より下回った水準で推移しており、類似団体内順位では２番目に低くなっている。</a:t>
          </a:r>
          <a:endParaRPr kumimoji="1" lang="en-US" altLang="ja-JP" sz="1300">
            <a:latin typeface="ＭＳ Ｐゴシック"/>
          </a:endParaRPr>
        </a:p>
        <a:p>
          <a:r>
            <a:rPr kumimoji="1" lang="ja-JP" altLang="en-US" sz="1300">
              <a:latin typeface="ＭＳ Ｐゴシック"/>
            </a:rPr>
            <a:t>これは、ごみ収集・処理業務や給食業務等を一部事務組合で行っていることにより、その経費が委託料等の物件費に計上されず、補助費等として計上されているためである。</a:t>
          </a:r>
          <a:endParaRPr kumimoji="1" lang="en-US" altLang="ja-JP" sz="1300">
            <a:latin typeface="ＭＳ Ｐゴシック"/>
          </a:endParaRPr>
        </a:p>
        <a:p>
          <a:r>
            <a:rPr kumimoji="1" lang="ja-JP" altLang="en-US" sz="1300">
              <a:latin typeface="ＭＳ Ｐゴシック"/>
            </a:rPr>
            <a:t>今後も経常的な経費について事務事業の見直しに努める。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29029</xdr:rowOff>
    </xdr:from>
    <xdr:to>
      <xdr:col>24</xdr:col>
      <xdr:colOff>31750</xdr:colOff>
      <xdr:row>14</xdr:row>
      <xdr:rowOff>35560</xdr:rowOff>
    </xdr:to>
    <xdr:cxnSp macro="">
      <xdr:nvCxnSpPr>
        <xdr:cNvPr id="129" name="直線コネクタ 128"/>
        <xdr:cNvCxnSpPr/>
      </xdr:nvCxnSpPr>
      <xdr:spPr>
        <a:xfrm>
          <a:off x="15671800" y="242932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29029</xdr:rowOff>
    </xdr:from>
    <xdr:to>
      <xdr:col>22</xdr:col>
      <xdr:colOff>565150</xdr:colOff>
      <xdr:row>14</xdr:row>
      <xdr:rowOff>42091</xdr:rowOff>
    </xdr:to>
    <xdr:cxnSp macro="">
      <xdr:nvCxnSpPr>
        <xdr:cNvPr id="132" name="直線コネクタ 131"/>
        <xdr:cNvCxnSpPr/>
      </xdr:nvCxnSpPr>
      <xdr:spPr>
        <a:xfrm flipV="1">
          <a:off x="14782800" y="242932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161290</xdr:rowOff>
    </xdr:from>
    <xdr:to>
      <xdr:col>21</xdr:col>
      <xdr:colOff>361950</xdr:colOff>
      <xdr:row>14</xdr:row>
      <xdr:rowOff>42091</xdr:rowOff>
    </xdr:to>
    <xdr:cxnSp macro="">
      <xdr:nvCxnSpPr>
        <xdr:cNvPr id="135" name="直線コネクタ 134"/>
        <xdr:cNvCxnSpPr/>
      </xdr:nvCxnSpPr>
      <xdr:spPr>
        <a:xfrm>
          <a:off x="13893800" y="239014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87465</xdr:rowOff>
    </xdr:from>
    <xdr:ext cx="762000" cy="259045"/>
    <xdr:sp macro="" textlink="">
      <xdr:nvSpPr>
        <xdr:cNvPr id="137" name="テキスト ボックス 136"/>
        <xdr:cNvSpPr txBox="1"/>
      </xdr:nvSpPr>
      <xdr:spPr>
        <a:xfrm>
          <a:off x="14401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122101</xdr:rowOff>
    </xdr:from>
    <xdr:to>
      <xdr:col>20</xdr:col>
      <xdr:colOff>158750</xdr:colOff>
      <xdr:row>13</xdr:row>
      <xdr:rowOff>161290</xdr:rowOff>
    </xdr:to>
    <xdr:cxnSp macro="">
      <xdr:nvCxnSpPr>
        <xdr:cNvPr id="138" name="直線コネクタ 137"/>
        <xdr:cNvCxnSpPr/>
      </xdr:nvCxnSpPr>
      <xdr:spPr>
        <a:xfrm>
          <a:off x="13004800" y="235095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40" name="テキスト ボックス 139"/>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156210</xdr:rowOff>
    </xdr:from>
    <xdr:to>
      <xdr:col>24</xdr:col>
      <xdr:colOff>82550</xdr:colOff>
      <xdr:row>14</xdr:row>
      <xdr:rowOff>86360</xdr:rowOff>
    </xdr:to>
    <xdr:sp macro="" textlink="">
      <xdr:nvSpPr>
        <xdr:cNvPr id="148" name="円/楕円 147"/>
        <xdr:cNvSpPr/>
      </xdr:nvSpPr>
      <xdr:spPr>
        <a:xfrm>
          <a:off x="164592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64787</xdr:rowOff>
    </xdr:from>
    <xdr:ext cx="762000" cy="259045"/>
    <xdr:sp macro="" textlink="">
      <xdr:nvSpPr>
        <xdr:cNvPr id="149" name="物件費該当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149679</xdr:rowOff>
    </xdr:from>
    <xdr:to>
      <xdr:col>22</xdr:col>
      <xdr:colOff>615950</xdr:colOff>
      <xdr:row>14</xdr:row>
      <xdr:rowOff>79829</xdr:rowOff>
    </xdr:to>
    <xdr:sp macro="" textlink="">
      <xdr:nvSpPr>
        <xdr:cNvPr id="150" name="円/楕円 149"/>
        <xdr:cNvSpPr/>
      </xdr:nvSpPr>
      <xdr:spPr>
        <a:xfrm>
          <a:off x="15621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90006</xdr:rowOff>
    </xdr:from>
    <xdr:ext cx="736600" cy="259045"/>
    <xdr:sp macro="" textlink="">
      <xdr:nvSpPr>
        <xdr:cNvPr id="151" name="テキスト ボックス 150"/>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162741</xdr:rowOff>
    </xdr:from>
    <xdr:to>
      <xdr:col>21</xdr:col>
      <xdr:colOff>412750</xdr:colOff>
      <xdr:row>14</xdr:row>
      <xdr:rowOff>92891</xdr:rowOff>
    </xdr:to>
    <xdr:sp macro="" textlink="">
      <xdr:nvSpPr>
        <xdr:cNvPr id="152" name="円/楕円 151"/>
        <xdr:cNvSpPr/>
      </xdr:nvSpPr>
      <xdr:spPr>
        <a:xfrm>
          <a:off x="14732000" y="23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103068</xdr:rowOff>
    </xdr:from>
    <xdr:ext cx="762000" cy="259045"/>
    <xdr:sp macro="" textlink="">
      <xdr:nvSpPr>
        <xdr:cNvPr id="153" name="テキスト ボックス 152"/>
        <xdr:cNvSpPr txBox="1"/>
      </xdr:nvSpPr>
      <xdr:spPr>
        <a:xfrm>
          <a:off x="14401800" y="216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110490</xdr:rowOff>
    </xdr:from>
    <xdr:to>
      <xdr:col>20</xdr:col>
      <xdr:colOff>209550</xdr:colOff>
      <xdr:row>14</xdr:row>
      <xdr:rowOff>40640</xdr:rowOff>
    </xdr:to>
    <xdr:sp macro="" textlink="">
      <xdr:nvSpPr>
        <xdr:cNvPr id="154" name="円/楕円 153"/>
        <xdr:cNvSpPr/>
      </xdr:nvSpPr>
      <xdr:spPr>
        <a:xfrm>
          <a:off x="13843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50817</xdr:rowOff>
    </xdr:from>
    <xdr:ext cx="762000" cy="259045"/>
    <xdr:sp macro="" textlink="">
      <xdr:nvSpPr>
        <xdr:cNvPr id="155" name="テキスト ボックス 154"/>
        <xdr:cNvSpPr txBox="1"/>
      </xdr:nvSpPr>
      <xdr:spPr>
        <a:xfrm>
          <a:off x="13512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71301</xdr:rowOff>
    </xdr:from>
    <xdr:to>
      <xdr:col>19</xdr:col>
      <xdr:colOff>6350</xdr:colOff>
      <xdr:row>14</xdr:row>
      <xdr:rowOff>1451</xdr:rowOff>
    </xdr:to>
    <xdr:sp macro="" textlink="">
      <xdr:nvSpPr>
        <xdr:cNvPr id="156" name="円/楕円 155"/>
        <xdr:cNvSpPr/>
      </xdr:nvSpPr>
      <xdr:spPr>
        <a:xfrm>
          <a:off x="12954000" y="230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11628</xdr:rowOff>
    </xdr:from>
    <xdr:ext cx="762000" cy="259045"/>
    <xdr:sp macro="" textlink="">
      <xdr:nvSpPr>
        <xdr:cNvPr id="157" name="テキスト ボックス 156"/>
        <xdr:cNvSpPr txBox="1"/>
      </xdr:nvSpPr>
      <xdr:spPr>
        <a:xfrm>
          <a:off x="12623800" y="206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平成２４年度から緩やかに上昇傾向にあったが、平成２８年度は生活保護費が減となったことにより前年度から０．２ポイント低くなっている。しかし、依然として増加傾向であるため、資格審査等の適正化を進め、費用の抑制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46990</xdr:rowOff>
    </xdr:to>
    <xdr:cxnSp macro="">
      <xdr:nvCxnSpPr>
        <xdr:cNvPr id="190" name="直線コネクタ 189"/>
        <xdr:cNvCxnSpPr/>
      </xdr:nvCxnSpPr>
      <xdr:spPr>
        <a:xfrm flipV="1">
          <a:off x="3987800" y="94615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91"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157480</xdr:rowOff>
    </xdr:from>
    <xdr:to>
      <xdr:col>5</xdr:col>
      <xdr:colOff>549275</xdr:colOff>
      <xdr:row>55</xdr:row>
      <xdr:rowOff>46990</xdr:rowOff>
    </xdr:to>
    <xdr:cxnSp macro="">
      <xdr:nvCxnSpPr>
        <xdr:cNvPr id="193" name="直線コネクタ 192"/>
        <xdr:cNvCxnSpPr/>
      </xdr:nvCxnSpPr>
      <xdr:spPr>
        <a:xfrm>
          <a:off x="3098800" y="9415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5" name="テキスト ボックス 194"/>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54</xdr:row>
      <xdr:rowOff>157480</xdr:rowOff>
    </xdr:to>
    <xdr:cxnSp macro="">
      <xdr:nvCxnSpPr>
        <xdr:cNvPr id="196" name="直線コネクタ 195"/>
        <xdr:cNvCxnSpPr/>
      </xdr:nvCxnSpPr>
      <xdr:spPr>
        <a:xfrm>
          <a:off x="2209800" y="9347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66040</xdr:rowOff>
    </xdr:from>
    <xdr:to>
      <xdr:col>3</xdr:col>
      <xdr:colOff>142875</xdr:colOff>
      <xdr:row>54</xdr:row>
      <xdr:rowOff>88900</xdr:rowOff>
    </xdr:to>
    <xdr:cxnSp macro="">
      <xdr:nvCxnSpPr>
        <xdr:cNvPr id="199" name="直線コネクタ 198"/>
        <xdr:cNvCxnSpPr/>
      </xdr:nvCxnSpPr>
      <xdr:spPr>
        <a:xfrm>
          <a:off x="1320800" y="9324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01" name="テキスト ボックス 200"/>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3" name="テキスト ボックス 20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9" name="円/楕円 208"/>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10"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167640</xdr:rowOff>
    </xdr:from>
    <xdr:to>
      <xdr:col>5</xdr:col>
      <xdr:colOff>600075</xdr:colOff>
      <xdr:row>55</xdr:row>
      <xdr:rowOff>97790</xdr:rowOff>
    </xdr:to>
    <xdr:sp macro="" textlink="">
      <xdr:nvSpPr>
        <xdr:cNvPr id="211" name="円/楕円 210"/>
        <xdr:cNvSpPr/>
      </xdr:nvSpPr>
      <xdr:spPr>
        <a:xfrm>
          <a:off x="3937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82567</xdr:rowOff>
    </xdr:from>
    <xdr:ext cx="736600" cy="259045"/>
    <xdr:sp macro="" textlink="">
      <xdr:nvSpPr>
        <xdr:cNvPr id="212" name="テキスト ボックス 211"/>
        <xdr:cNvSpPr txBox="1"/>
      </xdr:nvSpPr>
      <xdr:spPr>
        <a:xfrm>
          <a:off x="3606800" y="951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106680</xdr:rowOff>
    </xdr:from>
    <xdr:to>
      <xdr:col>4</xdr:col>
      <xdr:colOff>396875</xdr:colOff>
      <xdr:row>55</xdr:row>
      <xdr:rowOff>36830</xdr:rowOff>
    </xdr:to>
    <xdr:sp macro="" textlink="">
      <xdr:nvSpPr>
        <xdr:cNvPr id="213" name="円/楕円 212"/>
        <xdr:cNvSpPr/>
      </xdr:nvSpPr>
      <xdr:spPr>
        <a:xfrm>
          <a:off x="3048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47007</xdr:rowOff>
    </xdr:from>
    <xdr:ext cx="762000" cy="259045"/>
    <xdr:sp macro="" textlink="">
      <xdr:nvSpPr>
        <xdr:cNvPr id="214" name="テキスト ボックス 213"/>
        <xdr:cNvSpPr txBox="1"/>
      </xdr:nvSpPr>
      <xdr:spPr>
        <a:xfrm>
          <a:off x="2717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5" name="円/楕円 214"/>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6" name="テキスト ボックス 215"/>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xdr:rowOff>
    </xdr:from>
    <xdr:to>
      <xdr:col>1</xdr:col>
      <xdr:colOff>676275</xdr:colOff>
      <xdr:row>54</xdr:row>
      <xdr:rowOff>116840</xdr:rowOff>
    </xdr:to>
    <xdr:sp macro="" textlink="">
      <xdr:nvSpPr>
        <xdr:cNvPr id="217" name="円/楕円 216"/>
        <xdr:cNvSpPr/>
      </xdr:nvSpPr>
      <xdr:spPr>
        <a:xfrm>
          <a:off x="1270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127017</xdr:rowOff>
    </xdr:from>
    <xdr:ext cx="762000" cy="259045"/>
    <xdr:sp macro="" textlink="">
      <xdr:nvSpPr>
        <xdr:cNvPr id="218" name="テキスト ボックス 217"/>
        <xdr:cNvSpPr txBox="1"/>
      </xdr:nvSpPr>
      <xdr:spPr>
        <a:xfrm>
          <a:off x="939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その他の経費に係る経常収支比率は、類似団体、全国及び県平均より下回っている。</a:t>
          </a:r>
          <a:endParaRPr kumimoji="1" lang="en-US" altLang="ja-JP" sz="1300">
            <a:latin typeface="ＭＳ Ｐゴシック"/>
          </a:endParaRPr>
        </a:p>
        <a:p>
          <a:r>
            <a:rPr kumimoji="1" lang="ja-JP" altLang="en-US" sz="1300">
              <a:latin typeface="ＭＳ Ｐゴシック"/>
            </a:rPr>
            <a:t>前年度から０．６ポイント上昇した主な要因は除排雪経費が増となったためである。特別会計への繰出金が多額となっているため、収入の確保に取り組むとともに事務事業の見直しを図り、健全な財政運営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73660</xdr:rowOff>
    </xdr:from>
    <xdr:to>
      <xdr:col>24</xdr:col>
      <xdr:colOff>31750</xdr:colOff>
      <xdr:row>56</xdr:row>
      <xdr:rowOff>119380</xdr:rowOff>
    </xdr:to>
    <xdr:cxnSp macro="">
      <xdr:nvCxnSpPr>
        <xdr:cNvPr id="251" name="直線コネクタ 250"/>
        <xdr:cNvCxnSpPr/>
      </xdr:nvCxnSpPr>
      <xdr:spPr>
        <a:xfrm>
          <a:off x="15671800" y="96748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35560</xdr:rowOff>
    </xdr:from>
    <xdr:to>
      <xdr:col>22</xdr:col>
      <xdr:colOff>565150</xdr:colOff>
      <xdr:row>56</xdr:row>
      <xdr:rowOff>73660</xdr:rowOff>
    </xdr:to>
    <xdr:cxnSp macro="">
      <xdr:nvCxnSpPr>
        <xdr:cNvPr id="254" name="直線コネクタ 253"/>
        <xdr:cNvCxnSpPr/>
      </xdr:nvCxnSpPr>
      <xdr:spPr>
        <a:xfrm>
          <a:off x="14782800" y="9636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27940</xdr:rowOff>
    </xdr:from>
    <xdr:to>
      <xdr:col>21</xdr:col>
      <xdr:colOff>361950</xdr:colOff>
      <xdr:row>56</xdr:row>
      <xdr:rowOff>35560</xdr:rowOff>
    </xdr:to>
    <xdr:cxnSp macro="">
      <xdr:nvCxnSpPr>
        <xdr:cNvPr id="257" name="直線コネクタ 256"/>
        <xdr:cNvCxnSpPr/>
      </xdr:nvCxnSpPr>
      <xdr:spPr>
        <a:xfrm>
          <a:off x="13893800" y="962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161290</xdr:rowOff>
    </xdr:from>
    <xdr:to>
      <xdr:col>20</xdr:col>
      <xdr:colOff>158750</xdr:colOff>
      <xdr:row>56</xdr:row>
      <xdr:rowOff>27940</xdr:rowOff>
    </xdr:to>
    <xdr:cxnSp macro="">
      <xdr:nvCxnSpPr>
        <xdr:cNvPr id="260" name="直線コネクタ 259"/>
        <xdr:cNvCxnSpPr/>
      </xdr:nvCxnSpPr>
      <xdr:spPr>
        <a:xfrm>
          <a:off x="13004800" y="9591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70" name="円/楕円 269"/>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85107</xdr:rowOff>
    </xdr:from>
    <xdr:ext cx="762000" cy="259045"/>
    <xdr:sp macro="" textlink="">
      <xdr:nvSpPr>
        <xdr:cNvPr id="271" name="その他該当値テキスト"/>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22860</xdr:rowOff>
    </xdr:from>
    <xdr:to>
      <xdr:col>22</xdr:col>
      <xdr:colOff>615950</xdr:colOff>
      <xdr:row>56</xdr:row>
      <xdr:rowOff>124460</xdr:rowOff>
    </xdr:to>
    <xdr:sp macro="" textlink="">
      <xdr:nvSpPr>
        <xdr:cNvPr id="272" name="円/楕円 271"/>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134637</xdr:rowOff>
    </xdr:from>
    <xdr:ext cx="736600" cy="259045"/>
    <xdr:sp macro="" textlink="">
      <xdr:nvSpPr>
        <xdr:cNvPr id="273" name="テキスト ボックス 272"/>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156210</xdr:rowOff>
    </xdr:from>
    <xdr:to>
      <xdr:col>21</xdr:col>
      <xdr:colOff>412750</xdr:colOff>
      <xdr:row>56</xdr:row>
      <xdr:rowOff>86360</xdr:rowOff>
    </xdr:to>
    <xdr:sp macro="" textlink="">
      <xdr:nvSpPr>
        <xdr:cNvPr id="274" name="円/楕円 273"/>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75" name="テキスト ボックス 274"/>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148590</xdr:rowOff>
    </xdr:from>
    <xdr:to>
      <xdr:col>20</xdr:col>
      <xdr:colOff>209550</xdr:colOff>
      <xdr:row>56</xdr:row>
      <xdr:rowOff>78740</xdr:rowOff>
    </xdr:to>
    <xdr:sp macro="" textlink="">
      <xdr:nvSpPr>
        <xdr:cNvPr id="276" name="円/楕円 275"/>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88917</xdr:rowOff>
    </xdr:from>
    <xdr:ext cx="762000" cy="259045"/>
    <xdr:sp macro="" textlink="">
      <xdr:nvSpPr>
        <xdr:cNvPr id="277" name="テキスト ボックス 276"/>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78" name="円/楕円 277"/>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79" name="テキスト ボックス 278"/>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補助費等に係る経常収支比率は、類似団体平均より大きく上回った水準で推移しており、類似団体内順位では２番目に高くなっている。</a:t>
          </a:r>
          <a:endParaRPr kumimoji="1" lang="en-US" altLang="ja-JP" sz="1300">
            <a:latin typeface="ＭＳ Ｐゴシック"/>
          </a:endParaRPr>
        </a:p>
        <a:p>
          <a:r>
            <a:rPr kumimoji="1" lang="ja-JP" altLang="en-US" sz="1300">
              <a:latin typeface="ＭＳ Ｐゴシック"/>
            </a:rPr>
            <a:t>これは、病院や下水道の公営企業への繰出金や、一部事務組合への負担金が多額であることが要因となっており、一方で人件費や物件費などの費用は抑えられている。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46990</xdr:rowOff>
    </xdr:to>
    <xdr:cxnSp macro="">
      <xdr:nvCxnSpPr>
        <xdr:cNvPr id="304" name="直線コネクタ 303"/>
        <xdr:cNvCxnSpPr/>
      </xdr:nvCxnSpPr>
      <xdr:spPr>
        <a:xfrm flipV="1">
          <a:off x="16510000" y="577799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19067</xdr:rowOff>
    </xdr:from>
    <xdr:ext cx="762000" cy="259045"/>
    <xdr:sp macro="" textlink="">
      <xdr:nvSpPr>
        <xdr:cNvPr id="305" name="補助費等最小値テキスト"/>
        <xdr:cNvSpPr txBox="1"/>
      </xdr:nvSpPr>
      <xdr:spPr>
        <a:xfrm>
          <a:off x="16598900" y="670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39</xdr:row>
      <xdr:rowOff>46990</xdr:rowOff>
    </xdr:from>
    <xdr:to>
      <xdr:col>24</xdr:col>
      <xdr:colOff>120650</xdr:colOff>
      <xdr:row>39</xdr:row>
      <xdr:rowOff>46990</xdr:rowOff>
    </xdr:to>
    <xdr:cxnSp macro="">
      <xdr:nvCxnSpPr>
        <xdr:cNvPr id="306" name="直線コネクタ 305"/>
        <xdr:cNvCxnSpPr/>
      </xdr:nvCxnSpPr>
      <xdr:spPr>
        <a:xfrm>
          <a:off x="16421100" y="673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7"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08" name="直線コネクタ 307"/>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46990</xdr:rowOff>
    </xdr:from>
    <xdr:to>
      <xdr:col>24</xdr:col>
      <xdr:colOff>31750</xdr:colOff>
      <xdr:row>39</xdr:row>
      <xdr:rowOff>78994</xdr:rowOff>
    </xdr:to>
    <xdr:cxnSp macro="">
      <xdr:nvCxnSpPr>
        <xdr:cNvPr id="309" name="直線コネクタ 308"/>
        <xdr:cNvCxnSpPr/>
      </xdr:nvCxnSpPr>
      <xdr:spPr>
        <a:xfrm flipV="1">
          <a:off x="15671800" y="67335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140733</xdr:rowOff>
    </xdr:from>
    <xdr:ext cx="762000" cy="259045"/>
    <xdr:sp macro="" textlink="">
      <xdr:nvSpPr>
        <xdr:cNvPr id="310" name="補助費等平均値テキスト"/>
        <xdr:cNvSpPr txBox="1"/>
      </xdr:nvSpPr>
      <xdr:spPr>
        <a:xfrm>
          <a:off x="16598900" y="5970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124206</xdr:rowOff>
    </xdr:from>
    <xdr:to>
      <xdr:col>24</xdr:col>
      <xdr:colOff>82550</xdr:colOff>
      <xdr:row>36</xdr:row>
      <xdr:rowOff>54356</xdr:rowOff>
    </xdr:to>
    <xdr:sp macro="" textlink="">
      <xdr:nvSpPr>
        <xdr:cNvPr id="311" name="フローチャート : 判断 310"/>
        <xdr:cNvSpPr/>
      </xdr:nvSpPr>
      <xdr:spPr>
        <a:xfrm>
          <a:off x="164592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65278</xdr:rowOff>
    </xdr:from>
    <xdr:to>
      <xdr:col>22</xdr:col>
      <xdr:colOff>565150</xdr:colOff>
      <xdr:row>39</xdr:row>
      <xdr:rowOff>78994</xdr:rowOff>
    </xdr:to>
    <xdr:cxnSp macro="">
      <xdr:nvCxnSpPr>
        <xdr:cNvPr id="312" name="直線コネクタ 311"/>
        <xdr:cNvCxnSpPr/>
      </xdr:nvCxnSpPr>
      <xdr:spPr>
        <a:xfrm>
          <a:off x="14782800" y="67518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101346</xdr:rowOff>
    </xdr:from>
    <xdr:to>
      <xdr:col>22</xdr:col>
      <xdr:colOff>615950</xdr:colOff>
      <xdr:row>36</xdr:row>
      <xdr:rowOff>31496</xdr:rowOff>
    </xdr:to>
    <xdr:sp macro="" textlink="">
      <xdr:nvSpPr>
        <xdr:cNvPr id="313" name="フローチャート : 判断 312"/>
        <xdr:cNvSpPr/>
      </xdr:nvSpPr>
      <xdr:spPr>
        <a:xfrm>
          <a:off x="15621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41673</xdr:rowOff>
    </xdr:from>
    <xdr:ext cx="736600" cy="259045"/>
    <xdr:sp macro="" textlink="">
      <xdr:nvSpPr>
        <xdr:cNvPr id="314" name="テキスト ボックス 313"/>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46990</xdr:rowOff>
    </xdr:from>
    <xdr:to>
      <xdr:col>21</xdr:col>
      <xdr:colOff>361950</xdr:colOff>
      <xdr:row>39</xdr:row>
      <xdr:rowOff>65278</xdr:rowOff>
    </xdr:to>
    <xdr:cxnSp macro="">
      <xdr:nvCxnSpPr>
        <xdr:cNvPr id="315" name="直線コネクタ 314"/>
        <xdr:cNvCxnSpPr/>
      </xdr:nvCxnSpPr>
      <xdr:spPr>
        <a:xfrm>
          <a:off x="13893800" y="67335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46990</xdr:rowOff>
    </xdr:from>
    <xdr:to>
      <xdr:col>20</xdr:col>
      <xdr:colOff>158750</xdr:colOff>
      <xdr:row>39</xdr:row>
      <xdr:rowOff>46990</xdr:rowOff>
    </xdr:to>
    <xdr:cxnSp macro="">
      <xdr:nvCxnSpPr>
        <xdr:cNvPr id="318" name="直線コネクタ 317"/>
        <xdr:cNvCxnSpPr/>
      </xdr:nvCxnSpPr>
      <xdr:spPr>
        <a:xfrm>
          <a:off x="13004800" y="6733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167640</xdr:rowOff>
    </xdr:from>
    <xdr:to>
      <xdr:col>24</xdr:col>
      <xdr:colOff>82550</xdr:colOff>
      <xdr:row>39</xdr:row>
      <xdr:rowOff>97790</xdr:rowOff>
    </xdr:to>
    <xdr:sp macro="" textlink="">
      <xdr:nvSpPr>
        <xdr:cNvPr id="328" name="円/楕円 327"/>
        <xdr:cNvSpPr/>
      </xdr:nvSpPr>
      <xdr:spPr>
        <a:xfrm>
          <a:off x="16459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76217</xdr:rowOff>
    </xdr:from>
    <xdr:ext cx="762000" cy="259045"/>
    <xdr:sp macro="" textlink="">
      <xdr:nvSpPr>
        <xdr:cNvPr id="329" name="補助費等該当値テキスト"/>
        <xdr:cNvSpPr txBox="1"/>
      </xdr:nvSpPr>
      <xdr:spPr>
        <a:xfrm>
          <a:off x="16598900" y="659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28194</xdr:rowOff>
    </xdr:from>
    <xdr:to>
      <xdr:col>22</xdr:col>
      <xdr:colOff>615950</xdr:colOff>
      <xdr:row>39</xdr:row>
      <xdr:rowOff>129794</xdr:rowOff>
    </xdr:to>
    <xdr:sp macro="" textlink="">
      <xdr:nvSpPr>
        <xdr:cNvPr id="330" name="円/楕円 329"/>
        <xdr:cNvSpPr/>
      </xdr:nvSpPr>
      <xdr:spPr>
        <a:xfrm>
          <a:off x="15621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114571</xdr:rowOff>
    </xdr:from>
    <xdr:ext cx="736600" cy="259045"/>
    <xdr:sp macro="" textlink="">
      <xdr:nvSpPr>
        <xdr:cNvPr id="331" name="テキスト ボックス 330"/>
        <xdr:cNvSpPr txBox="1"/>
      </xdr:nvSpPr>
      <xdr:spPr>
        <a:xfrm>
          <a:off x="15290800" y="680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14478</xdr:rowOff>
    </xdr:from>
    <xdr:to>
      <xdr:col>21</xdr:col>
      <xdr:colOff>412750</xdr:colOff>
      <xdr:row>39</xdr:row>
      <xdr:rowOff>116078</xdr:rowOff>
    </xdr:to>
    <xdr:sp macro="" textlink="">
      <xdr:nvSpPr>
        <xdr:cNvPr id="332" name="円/楕円 331"/>
        <xdr:cNvSpPr/>
      </xdr:nvSpPr>
      <xdr:spPr>
        <a:xfrm>
          <a:off x="14732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100855</xdr:rowOff>
    </xdr:from>
    <xdr:ext cx="762000" cy="259045"/>
    <xdr:sp macro="" textlink="">
      <xdr:nvSpPr>
        <xdr:cNvPr id="333" name="テキスト ボックス 332"/>
        <xdr:cNvSpPr txBox="1"/>
      </xdr:nvSpPr>
      <xdr:spPr>
        <a:xfrm>
          <a:off x="14401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167640</xdr:rowOff>
    </xdr:from>
    <xdr:to>
      <xdr:col>20</xdr:col>
      <xdr:colOff>209550</xdr:colOff>
      <xdr:row>39</xdr:row>
      <xdr:rowOff>97790</xdr:rowOff>
    </xdr:to>
    <xdr:sp macro="" textlink="">
      <xdr:nvSpPr>
        <xdr:cNvPr id="334" name="円/楕円 333"/>
        <xdr:cNvSpPr/>
      </xdr:nvSpPr>
      <xdr:spPr>
        <a:xfrm>
          <a:off x="13843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82567</xdr:rowOff>
    </xdr:from>
    <xdr:ext cx="762000" cy="259045"/>
    <xdr:sp macro="" textlink="">
      <xdr:nvSpPr>
        <xdr:cNvPr id="335" name="テキスト ボックス 334"/>
        <xdr:cNvSpPr txBox="1"/>
      </xdr:nvSpPr>
      <xdr:spPr>
        <a:xfrm>
          <a:off x="13512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167640</xdr:rowOff>
    </xdr:from>
    <xdr:to>
      <xdr:col>19</xdr:col>
      <xdr:colOff>6350</xdr:colOff>
      <xdr:row>39</xdr:row>
      <xdr:rowOff>97790</xdr:rowOff>
    </xdr:to>
    <xdr:sp macro="" textlink="">
      <xdr:nvSpPr>
        <xdr:cNvPr id="336" name="円/楕円 335"/>
        <xdr:cNvSpPr/>
      </xdr:nvSpPr>
      <xdr:spPr>
        <a:xfrm>
          <a:off x="12954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82567</xdr:rowOff>
    </xdr:from>
    <xdr:ext cx="762000" cy="259045"/>
    <xdr:sp macro="" textlink="">
      <xdr:nvSpPr>
        <xdr:cNvPr id="337" name="テキスト ボックス 336"/>
        <xdr:cNvSpPr txBox="1"/>
      </xdr:nvSpPr>
      <xdr:spPr>
        <a:xfrm>
          <a:off x="12623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全国平均や類似団体平均を上回っているものの、地方道路等整備事業債や減税補てん債など大型借入の償還が終了したことにより、平成２７年度、平成２８年度と年々減少傾向にある。</a:t>
          </a:r>
          <a:endParaRPr kumimoji="1" lang="en-US" altLang="ja-JP" sz="1300">
            <a:latin typeface="ＭＳ Ｐゴシック"/>
          </a:endParaRPr>
        </a:p>
        <a:p>
          <a:r>
            <a:rPr kumimoji="1" lang="ja-JP" altLang="en-US" sz="1300">
              <a:latin typeface="ＭＳ Ｐゴシック"/>
            </a:rPr>
            <a:t>今後も引き続き交付税措置のある地方債を活用するとともに、対象事業の精査を図り、公債費の抑制に努める。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2" name="直線コネクタ 35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3" name="テキスト ボックス 35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4" name="直線コネクタ 35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5" name="テキスト ボックス 35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6" name="直線コネクタ 35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7" name="テキスト ボックス 35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8" name="直線コネクタ 35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9" name="テキスト ボックス 35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0" name="直線コネクタ 35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1" name="テキスト ボックス 36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2" name="直線コネクタ 36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3" name="テキスト ボックス 36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7" name="直線コネクタ 366"/>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8"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9" name="直線コネクタ 368"/>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70"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71" name="直線コネクタ 370"/>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154758</xdr:rowOff>
    </xdr:from>
    <xdr:to>
      <xdr:col>7</xdr:col>
      <xdr:colOff>15875</xdr:colOff>
      <xdr:row>78</xdr:row>
      <xdr:rowOff>9434</xdr:rowOff>
    </xdr:to>
    <xdr:cxnSp macro="">
      <xdr:nvCxnSpPr>
        <xdr:cNvPr id="372" name="直線コネクタ 371"/>
        <xdr:cNvCxnSpPr/>
      </xdr:nvCxnSpPr>
      <xdr:spPr>
        <a:xfrm flipV="1">
          <a:off x="3987800" y="1335640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87828</xdr:rowOff>
    </xdr:from>
    <xdr:ext cx="762000" cy="259045"/>
    <xdr:sp macro="" textlink="">
      <xdr:nvSpPr>
        <xdr:cNvPr id="373"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4" name="フローチャート : 判断 373"/>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9434</xdr:rowOff>
    </xdr:from>
    <xdr:to>
      <xdr:col>5</xdr:col>
      <xdr:colOff>549275</xdr:colOff>
      <xdr:row>78</xdr:row>
      <xdr:rowOff>68218</xdr:rowOff>
    </xdr:to>
    <xdr:cxnSp macro="">
      <xdr:nvCxnSpPr>
        <xdr:cNvPr id="375" name="直線コネクタ 374"/>
        <xdr:cNvCxnSpPr/>
      </xdr:nvCxnSpPr>
      <xdr:spPr>
        <a:xfrm flipV="1">
          <a:off x="3098800" y="13382534"/>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6" name="フローチャート : 判断 375"/>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143890</xdr:rowOff>
    </xdr:from>
    <xdr:ext cx="736600" cy="259045"/>
    <xdr:sp macro="" textlink="">
      <xdr:nvSpPr>
        <xdr:cNvPr id="377" name="テキスト ボックス 376"/>
        <xdr:cNvSpPr txBox="1"/>
      </xdr:nvSpPr>
      <xdr:spPr>
        <a:xfrm>
          <a:off x="3606800" y="1300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61686</xdr:rowOff>
    </xdr:from>
    <xdr:to>
      <xdr:col>4</xdr:col>
      <xdr:colOff>346075</xdr:colOff>
      <xdr:row>78</xdr:row>
      <xdr:rowOff>68218</xdr:rowOff>
    </xdr:to>
    <xdr:cxnSp macro="">
      <xdr:nvCxnSpPr>
        <xdr:cNvPr id="378" name="直線コネクタ 377"/>
        <xdr:cNvCxnSpPr/>
      </xdr:nvCxnSpPr>
      <xdr:spPr>
        <a:xfrm>
          <a:off x="2209800" y="1343478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9" name="フローチャート : 判断 378"/>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80" name="テキスト ボックス 379"/>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55155</xdr:rowOff>
    </xdr:from>
    <xdr:to>
      <xdr:col>3</xdr:col>
      <xdr:colOff>142875</xdr:colOff>
      <xdr:row>78</xdr:row>
      <xdr:rowOff>61686</xdr:rowOff>
    </xdr:to>
    <xdr:cxnSp macro="">
      <xdr:nvCxnSpPr>
        <xdr:cNvPr id="381" name="直線コネクタ 380"/>
        <xdr:cNvCxnSpPr/>
      </xdr:nvCxnSpPr>
      <xdr:spPr>
        <a:xfrm>
          <a:off x="1320800" y="134282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2" name="フローチャート : 判断 381"/>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137358</xdr:rowOff>
    </xdr:from>
    <xdr:ext cx="762000" cy="259045"/>
    <xdr:sp macro="" textlink="">
      <xdr:nvSpPr>
        <xdr:cNvPr id="383" name="テキスト ボックス 382"/>
        <xdr:cNvSpPr txBox="1"/>
      </xdr:nvSpPr>
      <xdr:spPr>
        <a:xfrm>
          <a:off x="1828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4" name="フローチャート : 判断 383"/>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150421</xdr:rowOff>
    </xdr:from>
    <xdr:ext cx="762000" cy="259045"/>
    <xdr:sp macro="" textlink="">
      <xdr:nvSpPr>
        <xdr:cNvPr id="385" name="テキスト ボックス 384"/>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103958</xdr:rowOff>
    </xdr:from>
    <xdr:to>
      <xdr:col>7</xdr:col>
      <xdr:colOff>66675</xdr:colOff>
      <xdr:row>78</xdr:row>
      <xdr:rowOff>34108</xdr:rowOff>
    </xdr:to>
    <xdr:sp macro="" textlink="">
      <xdr:nvSpPr>
        <xdr:cNvPr id="391" name="円/楕円 390"/>
        <xdr:cNvSpPr/>
      </xdr:nvSpPr>
      <xdr:spPr>
        <a:xfrm>
          <a:off x="47752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76035</xdr:rowOff>
    </xdr:from>
    <xdr:ext cx="762000" cy="259045"/>
    <xdr:sp macro="" textlink="">
      <xdr:nvSpPr>
        <xdr:cNvPr id="392" name="公債費該当値テキスト"/>
        <xdr:cNvSpPr txBox="1"/>
      </xdr:nvSpPr>
      <xdr:spPr>
        <a:xfrm>
          <a:off x="4914900" y="132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130084</xdr:rowOff>
    </xdr:from>
    <xdr:to>
      <xdr:col>5</xdr:col>
      <xdr:colOff>600075</xdr:colOff>
      <xdr:row>78</xdr:row>
      <xdr:rowOff>60234</xdr:rowOff>
    </xdr:to>
    <xdr:sp macro="" textlink="">
      <xdr:nvSpPr>
        <xdr:cNvPr id="393" name="円/楕円 392"/>
        <xdr:cNvSpPr/>
      </xdr:nvSpPr>
      <xdr:spPr>
        <a:xfrm>
          <a:off x="39370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45011</xdr:rowOff>
    </xdr:from>
    <xdr:ext cx="736600" cy="259045"/>
    <xdr:sp macro="" textlink="">
      <xdr:nvSpPr>
        <xdr:cNvPr id="394" name="テキスト ボックス 393"/>
        <xdr:cNvSpPr txBox="1"/>
      </xdr:nvSpPr>
      <xdr:spPr>
        <a:xfrm>
          <a:off x="3606800" y="1341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17418</xdr:rowOff>
    </xdr:from>
    <xdr:to>
      <xdr:col>4</xdr:col>
      <xdr:colOff>396875</xdr:colOff>
      <xdr:row>78</xdr:row>
      <xdr:rowOff>119018</xdr:rowOff>
    </xdr:to>
    <xdr:sp macro="" textlink="">
      <xdr:nvSpPr>
        <xdr:cNvPr id="395" name="円/楕円 394"/>
        <xdr:cNvSpPr/>
      </xdr:nvSpPr>
      <xdr:spPr>
        <a:xfrm>
          <a:off x="3048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103795</xdr:rowOff>
    </xdr:from>
    <xdr:ext cx="762000" cy="259045"/>
    <xdr:sp macro="" textlink="">
      <xdr:nvSpPr>
        <xdr:cNvPr id="396" name="テキスト ボックス 395"/>
        <xdr:cNvSpPr txBox="1"/>
      </xdr:nvSpPr>
      <xdr:spPr>
        <a:xfrm>
          <a:off x="2717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10886</xdr:rowOff>
    </xdr:from>
    <xdr:to>
      <xdr:col>3</xdr:col>
      <xdr:colOff>193675</xdr:colOff>
      <xdr:row>78</xdr:row>
      <xdr:rowOff>112486</xdr:rowOff>
    </xdr:to>
    <xdr:sp macro="" textlink="">
      <xdr:nvSpPr>
        <xdr:cNvPr id="397" name="円/楕円 396"/>
        <xdr:cNvSpPr/>
      </xdr:nvSpPr>
      <xdr:spPr>
        <a:xfrm>
          <a:off x="2159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97263</xdr:rowOff>
    </xdr:from>
    <xdr:ext cx="762000" cy="259045"/>
    <xdr:sp macro="" textlink="">
      <xdr:nvSpPr>
        <xdr:cNvPr id="398" name="テキスト ボックス 397"/>
        <xdr:cNvSpPr txBox="1"/>
      </xdr:nvSpPr>
      <xdr:spPr>
        <a:xfrm>
          <a:off x="1828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4355</xdr:rowOff>
    </xdr:from>
    <xdr:to>
      <xdr:col>1</xdr:col>
      <xdr:colOff>676275</xdr:colOff>
      <xdr:row>78</xdr:row>
      <xdr:rowOff>105955</xdr:rowOff>
    </xdr:to>
    <xdr:sp macro="" textlink="">
      <xdr:nvSpPr>
        <xdr:cNvPr id="399" name="円/楕円 398"/>
        <xdr:cNvSpPr/>
      </xdr:nvSpPr>
      <xdr:spPr>
        <a:xfrm>
          <a:off x="1270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90732</xdr:rowOff>
    </xdr:from>
    <xdr:ext cx="762000" cy="259045"/>
    <xdr:sp macro="" textlink="">
      <xdr:nvSpPr>
        <xdr:cNvPr id="400" name="テキスト ボックス 399"/>
        <xdr:cNvSpPr txBox="1"/>
      </xdr:nvSpPr>
      <xdr:spPr>
        <a:xfrm>
          <a:off x="9398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公債費以外の経常収支比率は類似団体と同水準で推移している。</a:t>
          </a:r>
          <a:endParaRPr kumimoji="1" lang="en-US" altLang="ja-JP" sz="1300">
            <a:latin typeface="ＭＳ Ｐゴシック"/>
          </a:endParaRPr>
        </a:p>
        <a:p>
          <a:r>
            <a:rPr kumimoji="1" lang="ja-JP" altLang="en-US" sz="1300">
              <a:latin typeface="ＭＳ Ｐゴシック"/>
            </a:rPr>
            <a:t>今後も計上経費の抑制に努める。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6" name="直線コネクタ 425"/>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7"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8" name="直線コネクタ 427"/>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9"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30" name="直線コネクタ 429"/>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62992</xdr:rowOff>
    </xdr:from>
    <xdr:to>
      <xdr:col>24</xdr:col>
      <xdr:colOff>31750</xdr:colOff>
      <xdr:row>76</xdr:row>
      <xdr:rowOff>108713</xdr:rowOff>
    </xdr:to>
    <xdr:cxnSp macro="">
      <xdr:nvCxnSpPr>
        <xdr:cNvPr id="431" name="直線コネクタ 430"/>
        <xdr:cNvCxnSpPr/>
      </xdr:nvCxnSpPr>
      <xdr:spPr>
        <a:xfrm flipV="1">
          <a:off x="15671800" y="1309319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34562</xdr:rowOff>
    </xdr:from>
    <xdr:ext cx="762000" cy="259045"/>
    <xdr:sp macro="" textlink="">
      <xdr:nvSpPr>
        <xdr:cNvPr id="432"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3" name="フローチャート : 判断 432"/>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49276</xdr:rowOff>
    </xdr:from>
    <xdr:to>
      <xdr:col>22</xdr:col>
      <xdr:colOff>565150</xdr:colOff>
      <xdr:row>76</xdr:row>
      <xdr:rowOff>108713</xdr:rowOff>
    </xdr:to>
    <xdr:cxnSp macro="">
      <xdr:nvCxnSpPr>
        <xdr:cNvPr id="434" name="直線コネクタ 433"/>
        <xdr:cNvCxnSpPr/>
      </xdr:nvCxnSpPr>
      <xdr:spPr>
        <a:xfrm>
          <a:off x="14782800" y="130794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6" name="テキスト ボックス 435"/>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106426</xdr:rowOff>
    </xdr:from>
    <xdr:to>
      <xdr:col>21</xdr:col>
      <xdr:colOff>361950</xdr:colOff>
      <xdr:row>76</xdr:row>
      <xdr:rowOff>49276</xdr:rowOff>
    </xdr:to>
    <xdr:cxnSp macro="">
      <xdr:nvCxnSpPr>
        <xdr:cNvPr id="437" name="直線コネクタ 436"/>
        <xdr:cNvCxnSpPr/>
      </xdr:nvCxnSpPr>
      <xdr:spPr>
        <a:xfrm>
          <a:off x="13893800" y="1296517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8" name="フローチャート : 判断 437"/>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9" name="テキスト ボックス 438"/>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78994</xdr:rowOff>
    </xdr:from>
    <xdr:to>
      <xdr:col>20</xdr:col>
      <xdr:colOff>158750</xdr:colOff>
      <xdr:row>75</xdr:row>
      <xdr:rowOff>106426</xdr:rowOff>
    </xdr:to>
    <xdr:cxnSp macro="">
      <xdr:nvCxnSpPr>
        <xdr:cNvPr id="440" name="直線コネクタ 439"/>
        <xdr:cNvCxnSpPr/>
      </xdr:nvCxnSpPr>
      <xdr:spPr>
        <a:xfrm>
          <a:off x="13004800" y="129377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41" name="フローチャート : 判断 440"/>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2" name="テキスト ボックス 441"/>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3" name="フローチャート : 判断 442"/>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4" name="テキスト ボックス 443"/>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12192</xdr:rowOff>
    </xdr:from>
    <xdr:to>
      <xdr:col>24</xdr:col>
      <xdr:colOff>82550</xdr:colOff>
      <xdr:row>76</xdr:row>
      <xdr:rowOff>113792</xdr:rowOff>
    </xdr:to>
    <xdr:sp macro="" textlink="">
      <xdr:nvSpPr>
        <xdr:cNvPr id="450" name="円/楕円 449"/>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28719</xdr:rowOff>
    </xdr:from>
    <xdr:ext cx="762000" cy="259045"/>
    <xdr:sp macro="" textlink="">
      <xdr:nvSpPr>
        <xdr:cNvPr id="451" name="公債費以外該当値テキスト"/>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57913</xdr:rowOff>
    </xdr:from>
    <xdr:to>
      <xdr:col>22</xdr:col>
      <xdr:colOff>615950</xdr:colOff>
      <xdr:row>76</xdr:row>
      <xdr:rowOff>159513</xdr:rowOff>
    </xdr:to>
    <xdr:sp macro="" textlink="">
      <xdr:nvSpPr>
        <xdr:cNvPr id="452" name="円/楕円 451"/>
        <xdr:cNvSpPr/>
      </xdr:nvSpPr>
      <xdr:spPr>
        <a:xfrm>
          <a:off x="15621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144290</xdr:rowOff>
    </xdr:from>
    <xdr:ext cx="736600" cy="259045"/>
    <xdr:sp macro="" textlink="">
      <xdr:nvSpPr>
        <xdr:cNvPr id="453" name="テキスト ボックス 452"/>
        <xdr:cNvSpPr txBox="1"/>
      </xdr:nvSpPr>
      <xdr:spPr>
        <a:xfrm>
          <a:off x="15290800" y="1317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169926</xdr:rowOff>
    </xdr:from>
    <xdr:to>
      <xdr:col>21</xdr:col>
      <xdr:colOff>412750</xdr:colOff>
      <xdr:row>76</xdr:row>
      <xdr:rowOff>100076</xdr:rowOff>
    </xdr:to>
    <xdr:sp macro="" textlink="">
      <xdr:nvSpPr>
        <xdr:cNvPr id="454" name="円/楕円 453"/>
        <xdr:cNvSpPr/>
      </xdr:nvSpPr>
      <xdr:spPr>
        <a:xfrm>
          <a:off x="14732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110253</xdr:rowOff>
    </xdr:from>
    <xdr:ext cx="762000" cy="259045"/>
    <xdr:sp macro="" textlink="">
      <xdr:nvSpPr>
        <xdr:cNvPr id="455" name="テキスト ボックス 454"/>
        <xdr:cNvSpPr txBox="1"/>
      </xdr:nvSpPr>
      <xdr:spPr>
        <a:xfrm>
          <a:off x="14401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55626</xdr:rowOff>
    </xdr:from>
    <xdr:to>
      <xdr:col>20</xdr:col>
      <xdr:colOff>209550</xdr:colOff>
      <xdr:row>75</xdr:row>
      <xdr:rowOff>157226</xdr:rowOff>
    </xdr:to>
    <xdr:sp macro="" textlink="">
      <xdr:nvSpPr>
        <xdr:cNvPr id="456" name="円/楕円 455"/>
        <xdr:cNvSpPr/>
      </xdr:nvSpPr>
      <xdr:spPr>
        <a:xfrm>
          <a:off x="13843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167403</xdr:rowOff>
    </xdr:from>
    <xdr:ext cx="762000" cy="259045"/>
    <xdr:sp macro="" textlink="">
      <xdr:nvSpPr>
        <xdr:cNvPr id="457" name="テキスト ボックス 456"/>
        <xdr:cNvSpPr txBox="1"/>
      </xdr:nvSpPr>
      <xdr:spPr>
        <a:xfrm>
          <a:off x="13512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28194</xdr:rowOff>
    </xdr:from>
    <xdr:to>
      <xdr:col>19</xdr:col>
      <xdr:colOff>6350</xdr:colOff>
      <xdr:row>75</xdr:row>
      <xdr:rowOff>129794</xdr:rowOff>
    </xdr:to>
    <xdr:sp macro="" textlink="">
      <xdr:nvSpPr>
        <xdr:cNvPr id="458" name="円/楕円 457"/>
        <xdr:cNvSpPr/>
      </xdr:nvSpPr>
      <xdr:spPr>
        <a:xfrm>
          <a:off x="12954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139971</xdr:rowOff>
    </xdr:from>
    <xdr:ext cx="762000" cy="259045"/>
    <xdr:sp macro="" textlink="">
      <xdr:nvSpPr>
        <xdr:cNvPr id="459" name="テキスト ボックス 458"/>
        <xdr:cNvSpPr txBox="1"/>
      </xdr:nvSpPr>
      <xdr:spPr>
        <a:xfrm>
          <a:off x="12623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青森県十和田市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111923</xdr:rowOff>
    </xdr:from>
    <xdr:to>
      <xdr:col>4</xdr:col>
      <xdr:colOff>1117600</xdr:colOff>
      <xdr:row>17</xdr:row>
      <xdr:rowOff>136955</xdr:rowOff>
    </xdr:to>
    <xdr:cxnSp macro="">
      <xdr:nvCxnSpPr>
        <xdr:cNvPr id="52" name="直線コネクタ 51"/>
        <xdr:cNvCxnSpPr/>
      </xdr:nvCxnSpPr>
      <xdr:spPr bwMode="auto">
        <a:xfrm>
          <a:off x="5003800" y="3074198"/>
          <a:ext cx="647700" cy="25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100837</xdr:rowOff>
    </xdr:from>
    <xdr:ext cx="762000" cy="259045"/>
    <xdr:sp macro="" textlink="">
      <xdr:nvSpPr>
        <xdr:cNvPr id="53" name="人口1人当たり決算額の推移平均値テキスト130"/>
        <xdr:cNvSpPr txBox="1"/>
      </xdr:nvSpPr>
      <xdr:spPr>
        <a:xfrm>
          <a:off x="5740400" y="2720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111923</xdr:rowOff>
    </xdr:from>
    <xdr:to>
      <xdr:col>4</xdr:col>
      <xdr:colOff>469900</xdr:colOff>
      <xdr:row>17</xdr:row>
      <xdr:rowOff>154329</xdr:rowOff>
    </xdr:to>
    <xdr:cxnSp macro="">
      <xdr:nvCxnSpPr>
        <xdr:cNvPr id="55" name="直線コネクタ 54"/>
        <xdr:cNvCxnSpPr/>
      </xdr:nvCxnSpPr>
      <xdr:spPr bwMode="auto">
        <a:xfrm flipV="1">
          <a:off x="4305300" y="3074198"/>
          <a:ext cx="698500" cy="42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29813</xdr:rowOff>
    </xdr:from>
    <xdr:ext cx="736600" cy="259045"/>
    <xdr:sp macro="" textlink="">
      <xdr:nvSpPr>
        <xdr:cNvPr id="57" name="テキスト ボックス 56"/>
        <xdr:cNvSpPr txBox="1"/>
      </xdr:nvSpPr>
      <xdr:spPr>
        <a:xfrm>
          <a:off x="4622800" y="2649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140498</xdr:rowOff>
    </xdr:from>
    <xdr:to>
      <xdr:col>3</xdr:col>
      <xdr:colOff>904875</xdr:colOff>
      <xdr:row>17</xdr:row>
      <xdr:rowOff>154329</xdr:rowOff>
    </xdr:to>
    <xdr:cxnSp macro="">
      <xdr:nvCxnSpPr>
        <xdr:cNvPr id="58" name="直線コネクタ 57"/>
        <xdr:cNvCxnSpPr/>
      </xdr:nvCxnSpPr>
      <xdr:spPr bwMode="auto">
        <a:xfrm>
          <a:off x="3606800" y="3102773"/>
          <a:ext cx="698500" cy="13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159103</xdr:rowOff>
    </xdr:from>
    <xdr:ext cx="762000" cy="259045"/>
    <xdr:sp macro="" textlink="">
      <xdr:nvSpPr>
        <xdr:cNvPr id="60" name="テキスト ボックス 59"/>
        <xdr:cNvSpPr txBox="1"/>
      </xdr:nvSpPr>
      <xdr:spPr>
        <a:xfrm>
          <a:off x="3924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67624</xdr:rowOff>
    </xdr:from>
    <xdr:to>
      <xdr:col>3</xdr:col>
      <xdr:colOff>206375</xdr:colOff>
      <xdr:row>17</xdr:row>
      <xdr:rowOff>140498</xdr:rowOff>
    </xdr:to>
    <xdr:cxnSp macro="">
      <xdr:nvCxnSpPr>
        <xdr:cNvPr id="61" name="直線コネクタ 60"/>
        <xdr:cNvCxnSpPr/>
      </xdr:nvCxnSpPr>
      <xdr:spPr bwMode="auto">
        <a:xfrm>
          <a:off x="2908300" y="3029899"/>
          <a:ext cx="698500" cy="72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10055</xdr:rowOff>
    </xdr:from>
    <xdr:ext cx="762000" cy="259045"/>
    <xdr:sp macro="" textlink="">
      <xdr:nvSpPr>
        <xdr:cNvPr id="63" name="テキスト ボックス 62"/>
        <xdr:cNvSpPr txBox="1"/>
      </xdr:nvSpPr>
      <xdr:spPr>
        <a:xfrm>
          <a:off x="32258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124363</xdr:rowOff>
    </xdr:from>
    <xdr:ext cx="762000" cy="259045"/>
    <xdr:sp macro="" textlink="">
      <xdr:nvSpPr>
        <xdr:cNvPr id="65" name="テキスト ボックス 64"/>
        <xdr:cNvSpPr txBox="1"/>
      </xdr:nvSpPr>
      <xdr:spPr>
        <a:xfrm>
          <a:off x="2527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86155</xdr:rowOff>
    </xdr:from>
    <xdr:to>
      <xdr:col>5</xdr:col>
      <xdr:colOff>34925</xdr:colOff>
      <xdr:row>18</xdr:row>
      <xdr:rowOff>16305</xdr:rowOff>
    </xdr:to>
    <xdr:sp macro="" textlink="">
      <xdr:nvSpPr>
        <xdr:cNvPr id="71" name="円/楕円 70"/>
        <xdr:cNvSpPr/>
      </xdr:nvSpPr>
      <xdr:spPr bwMode="auto">
        <a:xfrm>
          <a:off x="5600700" y="3048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58232</xdr:rowOff>
    </xdr:from>
    <xdr:ext cx="762000" cy="259045"/>
    <xdr:sp macro="" textlink="">
      <xdr:nvSpPr>
        <xdr:cNvPr id="72" name="人口1人当たり決算額の推移該当値テキスト130"/>
        <xdr:cNvSpPr txBox="1"/>
      </xdr:nvSpPr>
      <xdr:spPr>
        <a:xfrm>
          <a:off x="5740400" y="302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71,307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61123</xdr:rowOff>
    </xdr:from>
    <xdr:to>
      <xdr:col>4</xdr:col>
      <xdr:colOff>520700</xdr:colOff>
      <xdr:row>17</xdr:row>
      <xdr:rowOff>162723</xdr:rowOff>
    </xdr:to>
    <xdr:sp macro="" textlink="">
      <xdr:nvSpPr>
        <xdr:cNvPr id="73" name="円/楕円 72"/>
        <xdr:cNvSpPr/>
      </xdr:nvSpPr>
      <xdr:spPr bwMode="auto">
        <a:xfrm>
          <a:off x="4953000" y="3023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147500</xdr:rowOff>
    </xdr:from>
    <xdr:ext cx="736600" cy="259045"/>
    <xdr:sp macro="" textlink="">
      <xdr:nvSpPr>
        <xdr:cNvPr id="74" name="テキスト ボックス 73"/>
        <xdr:cNvSpPr txBox="1"/>
      </xdr:nvSpPr>
      <xdr:spPr>
        <a:xfrm>
          <a:off x="4622800" y="3109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72,840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103529</xdr:rowOff>
    </xdr:from>
    <xdr:to>
      <xdr:col>3</xdr:col>
      <xdr:colOff>955675</xdr:colOff>
      <xdr:row>18</xdr:row>
      <xdr:rowOff>33679</xdr:rowOff>
    </xdr:to>
    <xdr:sp macro="" textlink="">
      <xdr:nvSpPr>
        <xdr:cNvPr id="75" name="円/楕円 74"/>
        <xdr:cNvSpPr/>
      </xdr:nvSpPr>
      <xdr:spPr bwMode="auto">
        <a:xfrm>
          <a:off x="4254500" y="3065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18456</xdr:rowOff>
    </xdr:from>
    <xdr:ext cx="762000" cy="259045"/>
    <xdr:sp macro="" textlink="">
      <xdr:nvSpPr>
        <xdr:cNvPr id="76" name="テキスト ボックス 75"/>
        <xdr:cNvSpPr txBox="1"/>
      </xdr:nvSpPr>
      <xdr:spPr>
        <a:xfrm>
          <a:off x="3924300" y="315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70,243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89698</xdr:rowOff>
    </xdr:from>
    <xdr:to>
      <xdr:col>3</xdr:col>
      <xdr:colOff>257175</xdr:colOff>
      <xdr:row>18</xdr:row>
      <xdr:rowOff>19848</xdr:rowOff>
    </xdr:to>
    <xdr:sp macro="" textlink="">
      <xdr:nvSpPr>
        <xdr:cNvPr id="77" name="円/楕円 76"/>
        <xdr:cNvSpPr/>
      </xdr:nvSpPr>
      <xdr:spPr bwMode="auto">
        <a:xfrm>
          <a:off x="3556000" y="3051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4625</xdr:rowOff>
    </xdr:from>
    <xdr:ext cx="762000" cy="259045"/>
    <xdr:sp macro="" textlink="">
      <xdr:nvSpPr>
        <xdr:cNvPr id="78" name="テキスト ボックス 77"/>
        <xdr:cNvSpPr txBox="1"/>
      </xdr:nvSpPr>
      <xdr:spPr>
        <a:xfrm>
          <a:off x="3225800" y="3138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71,090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16824</xdr:rowOff>
    </xdr:from>
    <xdr:to>
      <xdr:col>2</xdr:col>
      <xdr:colOff>692150</xdr:colOff>
      <xdr:row>17</xdr:row>
      <xdr:rowOff>118424</xdr:rowOff>
    </xdr:to>
    <xdr:sp macro="" textlink="">
      <xdr:nvSpPr>
        <xdr:cNvPr id="79" name="円/楕円 78"/>
        <xdr:cNvSpPr/>
      </xdr:nvSpPr>
      <xdr:spPr bwMode="auto">
        <a:xfrm>
          <a:off x="2857500" y="2979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128601</xdr:rowOff>
    </xdr:from>
    <xdr:ext cx="762000" cy="259045"/>
    <xdr:sp macro="" textlink="">
      <xdr:nvSpPr>
        <xdr:cNvPr id="80" name="テキスト ボックス 79"/>
        <xdr:cNvSpPr txBox="1"/>
      </xdr:nvSpPr>
      <xdr:spPr>
        <a:xfrm>
          <a:off x="2527300" y="2747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223903</xdr:rowOff>
    </xdr:from>
    <xdr:to>
      <xdr:col>4</xdr:col>
      <xdr:colOff>1117600</xdr:colOff>
      <xdr:row>36</xdr:row>
      <xdr:rowOff>3647</xdr:rowOff>
    </xdr:to>
    <xdr:cxnSp macro="">
      <xdr:nvCxnSpPr>
        <xdr:cNvPr id="112" name="直線コネクタ 111"/>
        <xdr:cNvCxnSpPr/>
      </xdr:nvCxnSpPr>
      <xdr:spPr bwMode="auto">
        <a:xfrm>
          <a:off x="5003800" y="6834253"/>
          <a:ext cx="647700" cy="122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26149</xdr:rowOff>
    </xdr:from>
    <xdr:ext cx="762000" cy="259045"/>
    <xdr:sp macro="" textlink="">
      <xdr:nvSpPr>
        <xdr:cNvPr id="113" name="人口1人当たり決算額の推移平均値テキスト445"/>
        <xdr:cNvSpPr txBox="1"/>
      </xdr:nvSpPr>
      <xdr:spPr>
        <a:xfrm>
          <a:off x="5740400" y="6979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223903</xdr:rowOff>
    </xdr:from>
    <xdr:to>
      <xdr:col>4</xdr:col>
      <xdr:colOff>469900</xdr:colOff>
      <xdr:row>35</xdr:row>
      <xdr:rowOff>233368</xdr:rowOff>
    </xdr:to>
    <xdr:cxnSp macro="">
      <xdr:nvCxnSpPr>
        <xdr:cNvPr id="115" name="直線コネクタ 114"/>
        <xdr:cNvCxnSpPr/>
      </xdr:nvCxnSpPr>
      <xdr:spPr bwMode="auto">
        <a:xfrm flipV="1">
          <a:off x="4305300" y="6834253"/>
          <a:ext cx="698500" cy="9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121360</xdr:rowOff>
    </xdr:from>
    <xdr:ext cx="736600" cy="259045"/>
    <xdr:sp macro="" textlink="">
      <xdr:nvSpPr>
        <xdr:cNvPr id="117" name="テキスト ボックス 116"/>
        <xdr:cNvSpPr txBox="1"/>
      </xdr:nvSpPr>
      <xdr:spPr>
        <a:xfrm>
          <a:off x="4622800" y="7074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206050</xdr:rowOff>
    </xdr:from>
    <xdr:to>
      <xdr:col>3</xdr:col>
      <xdr:colOff>904875</xdr:colOff>
      <xdr:row>35</xdr:row>
      <xdr:rowOff>233368</xdr:rowOff>
    </xdr:to>
    <xdr:cxnSp macro="">
      <xdr:nvCxnSpPr>
        <xdr:cNvPr id="118" name="直線コネクタ 117"/>
        <xdr:cNvCxnSpPr/>
      </xdr:nvCxnSpPr>
      <xdr:spPr bwMode="auto">
        <a:xfrm>
          <a:off x="3606800" y="6816400"/>
          <a:ext cx="698500" cy="27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27315</xdr:rowOff>
    </xdr:from>
    <xdr:ext cx="762000" cy="259045"/>
    <xdr:sp macro="" textlink="">
      <xdr:nvSpPr>
        <xdr:cNvPr id="120" name="テキスト ボックス 119"/>
        <xdr:cNvSpPr txBox="1"/>
      </xdr:nvSpPr>
      <xdr:spPr>
        <a:xfrm>
          <a:off x="3924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191534</xdr:rowOff>
    </xdr:from>
    <xdr:to>
      <xdr:col>3</xdr:col>
      <xdr:colOff>206375</xdr:colOff>
      <xdr:row>35</xdr:row>
      <xdr:rowOff>206050</xdr:rowOff>
    </xdr:to>
    <xdr:cxnSp macro="">
      <xdr:nvCxnSpPr>
        <xdr:cNvPr id="121" name="直線コネクタ 120"/>
        <xdr:cNvCxnSpPr/>
      </xdr:nvCxnSpPr>
      <xdr:spPr bwMode="auto">
        <a:xfrm>
          <a:off x="2908300" y="6801884"/>
          <a:ext cx="698500" cy="14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153502</xdr:rowOff>
    </xdr:from>
    <xdr:ext cx="762000" cy="259045"/>
    <xdr:sp macro="" textlink="">
      <xdr:nvSpPr>
        <xdr:cNvPr id="123" name="テキスト ボックス 122"/>
        <xdr:cNvSpPr txBox="1"/>
      </xdr:nvSpPr>
      <xdr:spPr>
        <a:xfrm>
          <a:off x="32258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295747</xdr:rowOff>
    </xdr:from>
    <xdr:to>
      <xdr:col>5</xdr:col>
      <xdr:colOff>34925</xdr:colOff>
      <xdr:row>36</xdr:row>
      <xdr:rowOff>54447</xdr:rowOff>
    </xdr:to>
    <xdr:sp macro="" textlink="">
      <xdr:nvSpPr>
        <xdr:cNvPr id="131" name="円/楕円 130"/>
        <xdr:cNvSpPr/>
      </xdr:nvSpPr>
      <xdr:spPr bwMode="auto">
        <a:xfrm>
          <a:off x="5600700" y="6906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140824</xdr:rowOff>
    </xdr:from>
    <xdr:ext cx="762000" cy="259045"/>
    <xdr:sp macro="" textlink="">
      <xdr:nvSpPr>
        <xdr:cNvPr id="132" name="人口1人当たり決算額の推移該当値テキスト445"/>
        <xdr:cNvSpPr txBox="1"/>
      </xdr:nvSpPr>
      <xdr:spPr>
        <a:xfrm>
          <a:off x="5740400" y="675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22,896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173103</xdr:rowOff>
    </xdr:from>
    <xdr:to>
      <xdr:col>4</xdr:col>
      <xdr:colOff>520700</xdr:colOff>
      <xdr:row>35</xdr:row>
      <xdr:rowOff>274703</xdr:rowOff>
    </xdr:to>
    <xdr:sp macro="" textlink="">
      <xdr:nvSpPr>
        <xdr:cNvPr id="133" name="円/楕円 132"/>
        <xdr:cNvSpPr/>
      </xdr:nvSpPr>
      <xdr:spPr bwMode="auto">
        <a:xfrm>
          <a:off x="4953000" y="6783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284880</xdr:rowOff>
    </xdr:from>
    <xdr:ext cx="736600" cy="259045"/>
    <xdr:sp macro="" textlink="">
      <xdr:nvSpPr>
        <xdr:cNvPr id="134" name="テキスト ボックス 133"/>
        <xdr:cNvSpPr txBox="1"/>
      </xdr:nvSpPr>
      <xdr:spPr>
        <a:xfrm>
          <a:off x="4622800" y="6552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28,261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182568</xdr:rowOff>
    </xdr:from>
    <xdr:to>
      <xdr:col>3</xdr:col>
      <xdr:colOff>955675</xdr:colOff>
      <xdr:row>35</xdr:row>
      <xdr:rowOff>284168</xdr:rowOff>
    </xdr:to>
    <xdr:sp macro="" textlink="">
      <xdr:nvSpPr>
        <xdr:cNvPr id="135" name="円/楕円 134"/>
        <xdr:cNvSpPr/>
      </xdr:nvSpPr>
      <xdr:spPr bwMode="auto">
        <a:xfrm>
          <a:off x="4254500" y="6792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294345</xdr:rowOff>
    </xdr:from>
    <xdr:ext cx="762000" cy="259045"/>
    <xdr:sp macro="" textlink="">
      <xdr:nvSpPr>
        <xdr:cNvPr id="136" name="テキスト ボックス 135"/>
        <xdr:cNvSpPr txBox="1"/>
      </xdr:nvSpPr>
      <xdr:spPr>
        <a:xfrm>
          <a:off x="3924300" y="656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27,847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155250</xdr:rowOff>
    </xdr:from>
    <xdr:to>
      <xdr:col>3</xdr:col>
      <xdr:colOff>257175</xdr:colOff>
      <xdr:row>35</xdr:row>
      <xdr:rowOff>256850</xdr:rowOff>
    </xdr:to>
    <xdr:sp macro="" textlink="">
      <xdr:nvSpPr>
        <xdr:cNvPr id="137" name="円/楕円 136"/>
        <xdr:cNvSpPr/>
      </xdr:nvSpPr>
      <xdr:spPr bwMode="auto">
        <a:xfrm>
          <a:off x="3556000" y="6765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267027</xdr:rowOff>
    </xdr:from>
    <xdr:ext cx="762000" cy="259045"/>
    <xdr:sp macro="" textlink="">
      <xdr:nvSpPr>
        <xdr:cNvPr id="138" name="テキスト ボックス 137"/>
        <xdr:cNvSpPr txBox="1"/>
      </xdr:nvSpPr>
      <xdr:spPr>
        <a:xfrm>
          <a:off x="3225800" y="653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29,042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140734</xdr:rowOff>
    </xdr:from>
    <xdr:to>
      <xdr:col>2</xdr:col>
      <xdr:colOff>692150</xdr:colOff>
      <xdr:row>35</xdr:row>
      <xdr:rowOff>242334</xdr:rowOff>
    </xdr:to>
    <xdr:sp macro="" textlink="">
      <xdr:nvSpPr>
        <xdr:cNvPr id="139" name="円/楕円 138"/>
        <xdr:cNvSpPr/>
      </xdr:nvSpPr>
      <xdr:spPr bwMode="auto">
        <a:xfrm>
          <a:off x="2857500" y="6751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252511</xdr:rowOff>
    </xdr:from>
    <xdr:ext cx="762000" cy="259045"/>
    <xdr:sp macro="" textlink="">
      <xdr:nvSpPr>
        <xdr:cNvPr id="140" name="テキスト ボックス 139"/>
        <xdr:cNvSpPr txBox="1"/>
      </xdr:nvSpPr>
      <xdr:spPr>
        <a:xfrm>
          <a:off x="2527300" y="651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青森県十和田市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62,958
62,724
725.65
30,007,079
28,201,008
1,499,547
18,291,781
27,942,796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125565</xdr:rowOff>
    </xdr:from>
    <xdr:to>
      <xdr:col>6</xdr:col>
      <xdr:colOff>511175</xdr:colOff>
      <xdr:row>38</xdr:row>
      <xdr:rowOff>13284</xdr:rowOff>
    </xdr:to>
    <xdr:cxnSp macro="">
      <xdr:nvCxnSpPr>
        <xdr:cNvPr id="61" name="直線コネクタ 60"/>
        <xdr:cNvCxnSpPr/>
      </xdr:nvCxnSpPr>
      <xdr:spPr>
        <a:xfrm>
          <a:off x="3797300" y="6469215"/>
          <a:ext cx="838200" cy="5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84478</xdr:rowOff>
    </xdr:from>
    <xdr:ext cx="534377" cy="259045"/>
    <xdr:sp macro="" textlink="">
      <xdr:nvSpPr>
        <xdr:cNvPr id="62" name="人件費平均値テキスト"/>
        <xdr:cNvSpPr txBox="1"/>
      </xdr:nvSpPr>
      <xdr:spPr>
        <a:xfrm>
          <a:off x="4686300" y="59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125565</xdr:rowOff>
    </xdr:from>
    <xdr:to>
      <xdr:col>5</xdr:col>
      <xdr:colOff>358775</xdr:colOff>
      <xdr:row>37</xdr:row>
      <xdr:rowOff>137452</xdr:rowOff>
    </xdr:to>
    <xdr:cxnSp macro="">
      <xdr:nvCxnSpPr>
        <xdr:cNvPr id="64" name="直線コネクタ 63"/>
        <xdr:cNvCxnSpPr/>
      </xdr:nvCxnSpPr>
      <xdr:spPr>
        <a:xfrm flipV="1">
          <a:off x="2908300" y="6469215"/>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10831</xdr:rowOff>
    </xdr:from>
    <xdr:ext cx="534377" cy="259045"/>
    <xdr:sp macro="" textlink="">
      <xdr:nvSpPr>
        <xdr:cNvPr id="66" name="テキスト ボックス 65"/>
        <xdr:cNvSpPr txBox="1"/>
      </xdr:nvSpPr>
      <xdr:spPr>
        <a:xfrm>
          <a:off x="3530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137452</xdr:rowOff>
    </xdr:from>
    <xdr:to>
      <xdr:col>4</xdr:col>
      <xdr:colOff>155575</xdr:colOff>
      <xdr:row>37</xdr:row>
      <xdr:rowOff>155931</xdr:rowOff>
    </xdr:to>
    <xdr:cxnSp macro="">
      <xdr:nvCxnSpPr>
        <xdr:cNvPr id="67" name="直線コネクタ 66"/>
        <xdr:cNvCxnSpPr/>
      </xdr:nvCxnSpPr>
      <xdr:spPr>
        <a:xfrm flipV="1">
          <a:off x="2019300" y="6481102"/>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147705</xdr:rowOff>
    </xdr:from>
    <xdr:ext cx="534377" cy="259045"/>
    <xdr:sp macro="" textlink="">
      <xdr:nvSpPr>
        <xdr:cNvPr id="69" name="テキスト ボックス 68"/>
        <xdr:cNvSpPr txBox="1"/>
      </xdr:nvSpPr>
      <xdr:spPr>
        <a:xfrm>
          <a:off x="2641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109144</xdr:rowOff>
    </xdr:from>
    <xdr:to>
      <xdr:col>2</xdr:col>
      <xdr:colOff>638175</xdr:colOff>
      <xdr:row>37</xdr:row>
      <xdr:rowOff>155931</xdr:rowOff>
    </xdr:to>
    <xdr:cxnSp macro="">
      <xdr:nvCxnSpPr>
        <xdr:cNvPr id="70" name="直線コネクタ 69"/>
        <xdr:cNvCxnSpPr/>
      </xdr:nvCxnSpPr>
      <xdr:spPr>
        <a:xfrm>
          <a:off x="1130300" y="6452794"/>
          <a:ext cx="889000" cy="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154887</xdr:rowOff>
    </xdr:from>
    <xdr:ext cx="534377" cy="259045"/>
    <xdr:sp macro="" textlink="">
      <xdr:nvSpPr>
        <xdr:cNvPr id="72" name="テキスト ボックス 71"/>
        <xdr:cNvSpPr txBox="1"/>
      </xdr:nvSpPr>
      <xdr:spPr>
        <a:xfrm>
          <a:off x="1752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115987</xdr:rowOff>
    </xdr:from>
    <xdr:ext cx="534377" cy="259045"/>
    <xdr:sp macro="" textlink="">
      <xdr:nvSpPr>
        <xdr:cNvPr id="74" name="テキスト ボックス 73"/>
        <xdr:cNvSpPr txBox="1"/>
      </xdr:nvSpPr>
      <xdr:spPr>
        <a:xfrm>
          <a:off x="863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133934</xdr:rowOff>
    </xdr:from>
    <xdr:to>
      <xdr:col>6</xdr:col>
      <xdr:colOff>561975</xdr:colOff>
      <xdr:row>38</xdr:row>
      <xdr:rowOff>64084</xdr:rowOff>
    </xdr:to>
    <xdr:sp macro="" textlink="">
      <xdr:nvSpPr>
        <xdr:cNvPr id="80" name="円/楕円 79"/>
        <xdr:cNvSpPr/>
      </xdr:nvSpPr>
      <xdr:spPr>
        <a:xfrm>
          <a:off x="4584700" y="64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48861</xdr:rowOff>
    </xdr:from>
    <xdr:ext cx="534377" cy="259045"/>
    <xdr:sp macro="" textlink="">
      <xdr:nvSpPr>
        <xdr:cNvPr id="81" name="人件費該当値テキスト"/>
        <xdr:cNvSpPr txBox="1"/>
      </xdr:nvSpPr>
      <xdr:spPr>
        <a:xfrm>
          <a:off x="4686300" y="639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50,636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74765</xdr:rowOff>
    </xdr:from>
    <xdr:to>
      <xdr:col>5</xdr:col>
      <xdr:colOff>409575</xdr:colOff>
      <xdr:row>38</xdr:row>
      <xdr:rowOff>4914</xdr:rowOff>
    </xdr:to>
    <xdr:sp macro="" textlink="">
      <xdr:nvSpPr>
        <xdr:cNvPr id="82" name="円/楕円 81"/>
        <xdr:cNvSpPr/>
      </xdr:nvSpPr>
      <xdr:spPr>
        <a:xfrm>
          <a:off x="3746500" y="64184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167492</xdr:rowOff>
    </xdr:from>
    <xdr:ext cx="534377" cy="259045"/>
    <xdr:sp macro="" textlink="">
      <xdr:nvSpPr>
        <xdr:cNvPr id="83" name="テキスト ボックス 82"/>
        <xdr:cNvSpPr txBox="1"/>
      </xdr:nvSpPr>
      <xdr:spPr>
        <a:xfrm>
          <a:off x="3530111" y="65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53,742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86652</xdr:rowOff>
    </xdr:from>
    <xdr:to>
      <xdr:col>4</xdr:col>
      <xdr:colOff>206375</xdr:colOff>
      <xdr:row>38</xdr:row>
      <xdr:rowOff>16802</xdr:rowOff>
    </xdr:to>
    <xdr:sp macro="" textlink="">
      <xdr:nvSpPr>
        <xdr:cNvPr id="84" name="円/楕円 83"/>
        <xdr:cNvSpPr/>
      </xdr:nvSpPr>
      <xdr:spPr>
        <a:xfrm>
          <a:off x="2857500" y="643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7929</xdr:rowOff>
    </xdr:from>
    <xdr:ext cx="534377" cy="259045"/>
    <xdr:sp macro="" textlink="">
      <xdr:nvSpPr>
        <xdr:cNvPr id="85" name="テキスト ボックス 84"/>
        <xdr:cNvSpPr txBox="1"/>
      </xdr:nvSpPr>
      <xdr:spPr>
        <a:xfrm>
          <a:off x="2641111" y="652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53,118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105131</xdr:rowOff>
    </xdr:from>
    <xdr:to>
      <xdr:col>3</xdr:col>
      <xdr:colOff>3175</xdr:colOff>
      <xdr:row>38</xdr:row>
      <xdr:rowOff>35281</xdr:rowOff>
    </xdr:to>
    <xdr:sp macro="" textlink="">
      <xdr:nvSpPr>
        <xdr:cNvPr id="86" name="円/楕円 85"/>
        <xdr:cNvSpPr/>
      </xdr:nvSpPr>
      <xdr:spPr>
        <a:xfrm>
          <a:off x="1968500" y="644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26408</xdr:rowOff>
    </xdr:from>
    <xdr:ext cx="534377" cy="259045"/>
    <xdr:sp macro="" textlink="">
      <xdr:nvSpPr>
        <xdr:cNvPr id="87" name="テキスト ボックス 86"/>
        <xdr:cNvSpPr txBox="1"/>
      </xdr:nvSpPr>
      <xdr:spPr>
        <a:xfrm>
          <a:off x="1752111" y="654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52,148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58344</xdr:rowOff>
    </xdr:from>
    <xdr:to>
      <xdr:col>1</xdr:col>
      <xdr:colOff>485775</xdr:colOff>
      <xdr:row>37</xdr:row>
      <xdr:rowOff>159944</xdr:rowOff>
    </xdr:to>
    <xdr:sp macro="" textlink="">
      <xdr:nvSpPr>
        <xdr:cNvPr id="88" name="円/楕円 87"/>
        <xdr:cNvSpPr/>
      </xdr:nvSpPr>
      <xdr:spPr>
        <a:xfrm>
          <a:off x="1079500" y="64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151071</xdr:rowOff>
    </xdr:from>
    <xdr:ext cx="534377" cy="259045"/>
    <xdr:sp macro="" textlink="">
      <xdr:nvSpPr>
        <xdr:cNvPr id="89" name="テキスト ボックス 88"/>
        <xdr:cNvSpPr txBox="1"/>
      </xdr:nvSpPr>
      <xdr:spPr>
        <a:xfrm>
          <a:off x="863111" y="649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71202</xdr:rowOff>
    </xdr:from>
    <xdr:to>
      <xdr:col>6</xdr:col>
      <xdr:colOff>511175</xdr:colOff>
      <xdr:row>57</xdr:row>
      <xdr:rowOff>122914</xdr:rowOff>
    </xdr:to>
    <xdr:cxnSp macro="">
      <xdr:nvCxnSpPr>
        <xdr:cNvPr id="121" name="直線コネクタ 120"/>
        <xdr:cNvCxnSpPr/>
      </xdr:nvCxnSpPr>
      <xdr:spPr>
        <a:xfrm flipV="1">
          <a:off x="3797300" y="9843852"/>
          <a:ext cx="838200" cy="5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94779</xdr:rowOff>
    </xdr:from>
    <xdr:ext cx="534377" cy="259045"/>
    <xdr:sp macro="" textlink="">
      <xdr:nvSpPr>
        <xdr:cNvPr id="122" name="物件費平均値テキスト"/>
        <xdr:cNvSpPr txBox="1"/>
      </xdr:nvSpPr>
      <xdr:spPr>
        <a:xfrm>
          <a:off x="4686300" y="9353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68866</xdr:rowOff>
    </xdr:from>
    <xdr:to>
      <xdr:col>5</xdr:col>
      <xdr:colOff>358775</xdr:colOff>
      <xdr:row>57</xdr:row>
      <xdr:rowOff>122914</xdr:rowOff>
    </xdr:to>
    <xdr:cxnSp macro="">
      <xdr:nvCxnSpPr>
        <xdr:cNvPr id="124" name="直線コネクタ 123"/>
        <xdr:cNvCxnSpPr/>
      </xdr:nvCxnSpPr>
      <xdr:spPr>
        <a:xfrm>
          <a:off x="2908300" y="9841516"/>
          <a:ext cx="889000" cy="5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68866</xdr:rowOff>
    </xdr:from>
    <xdr:to>
      <xdr:col>4</xdr:col>
      <xdr:colOff>155575</xdr:colOff>
      <xdr:row>58</xdr:row>
      <xdr:rowOff>15929</xdr:rowOff>
    </xdr:to>
    <xdr:cxnSp macro="">
      <xdr:nvCxnSpPr>
        <xdr:cNvPr id="127" name="直線コネクタ 126"/>
        <xdr:cNvCxnSpPr/>
      </xdr:nvCxnSpPr>
      <xdr:spPr>
        <a:xfrm flipV="1">
          <a:off x="2019300" y="9841516"/>
          <a:ext cx="889000" cy="11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77002</xdr:rowOff>
    </xdr:from>
    <xdr:ext cx="534377" cy="259045"/>
    <xdr:sp macro="" textlink="">
      <xdr:nvSpPr>
        <xdr:cNvPr id="129" name="テキスト ボックス 128"/>
        <xdr:cNvSpPr txBox="1"/>
      </xdr:nvSpPr>
      <xdr:spPr>
        <a:xfrm>
          <a:off x="2641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15929</xdr:rowOff>
    </xdr:from>
    <xdr:to>
      <xdr:col>2</xdr:col>
      <xdr:colOff>638175</xdr:colOff>
      <xdr:row>58</xdr:row>
      <xdr:rowOff>31980</xdr:rowOff>
    </xdr:to>
    <xdr:cxnSp macro="">
      <xdr:nvCxnSpPr>
        <xdr:cNvPr id="130" name="直線コネクタ 129"/>
        <xdr:cNvCxnSpPr/>
      </xdr:nvCxnSpPr>
      <xdr:spPr>
        <a:xfrm flipV="1">
          <a:off x="1130300" y="9960029"/>
          <a:ext cx="889000" cy="1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2" name="テキスト ボックス 131"/>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124715</xdr:rowOff>
    </xdr:from>
    <xdr:ext cx="534377" cy="259045"/>
    <xdr:sp macro="" textlink="">
      <xdr:nvSpPr>
        <xdr:cNvPr id="134" name="テキスト ボックス 133"/>
        <xdr:cNvSpPr txBox="1"/>
      </xdr:nvSpPr>
      <xdr:spPr>
        <a:xfrm>
          <a:off x="863111" y="93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20402</xdr:rowOff>
    </xdr:from>
    <xdr:to>
      <xdr:col>6</xdr:col>
      <xdr:colOff>561975</xdr:colOff>
      <xdr:row>57</xdr:row>
      <xdr:rowOff>122002</xdr:rowOff>
    </xdr:to>
    <xdr:sp macro="" textlink="">
      <xdr:nvSpPr>
        <xdr:cNvPr id="140" name="円/楕円 139"/>
        <xdr:cNvSpPr/>
      </xdr:nvSpPr>
      <xdr:spPr>
        <a:xfrm>
          <a:off x="4584700" y="97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170279</xdr:rowOff>
    </xdr:from>
    <xdr:ext cx="534377" cy="259045"/>
    <xdr:sp macro="" textlink="">
      <xdr:nvSpPr>
        <xdr:cNvPr id="141" name="物件費該当値テキスト"/>
        <xdr:cNvSpPr txBox="1"/>
      </xdr:nvSpPr>
      <xdr:spPr>
        <a:xfrm>
          <a:off x="4686300" y="97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42,695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72114</xdr:rowOff>
    </xdr:from>
    <xdr:to>
      <xdr:col>5</xdr:col>
      <xdr:colOff>409575</xdr:colOff>
      <xdr:row>58</xdr:row>
      <xdr:rowOff>2264</xdr:rowOff>
    </xdr:to>
    <xdr:sp macro="" textlink="">
      <xdr:nvSpPr>
        <xdr:cNvPr id="142" name="円/楕円 141"/>
        <xdr:cNvSpPr/>
      </xdr:nvSpPr>
      <xdr:spPr>
        <a:xfrm>
          <a:off x="3746500" y="984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164841</xdr:rowOff>
    </xdr:from>
    <xdr:ext cx="534377" cy="259045"/>
    <xdr:sp macro="" textlink="">
      <xdr:nvSpPr>
        <xdr:cNvPr id="143" name="テキスト ボックス 142"/>
        <xdr:cNvSpPr txBox="1"/>
      </xdr:nvSpPr>
      <xdr:spPr>
        <a:xfrm>
          <a:off x="3530111" y="993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39,528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18066</xdr:rowOff>
    </xdr:from>
    <xdr:to>
      <xdr:col>4</xdr:col>
      <xdr:colOff>206375</xdr:colOff>
      <xdr:row>57</xdr:row>
      <xdr:rowOff>119666</xdr:rowOff>
    </xdr:to>
    <xdr:sp macro="" textlink="">
      <xdr:nvSpPr>
        <xdr:cNvPr id="144" name="円/楕円 143"/>
        <xdr:cNvSpPr/>
      </xdr:nvSpPr>
      <xdr:spPr>
        <a:xfrm>
          <a:off x="2857500" y="979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110793</xdr:rowOff>
    </xdr:from>
    <xdr:ext cx="534377" cy="259045"/>
    <xdr:sp macro="" textlink="">
      <xdr:nvSpPr>
        <xdr:cNvPr id="145" name="テキスト ボックス 144"/>
        <xdr:cNvSpPr txBox="1"/>
      </xdr:nvSpPr>
      <xdr:spPr>
        <a:xfrm>
          <a:off x="2641111" y="9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42,838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136579</xdr:rowOff>
    </xdr:from>
    <xdr:to>
      <xdr:col>3</xdr:col>
      <xdr:colOff>3175</xdr:colOff>
      <xdr:row>58</xdr:row>
      <xdr:rowOff>66729</xdr:rowOff>
    </xdr:to>
    <xdr:sp macro="" textlink="">
      <xdr:nvSpPr>
        <xdr:cNvPr id="146" name="円/楕円 145"/>
        <xdr:cNvSpPr/>
      </xdr:nvSpPr>
      <xdr:spPr>
        <a:xfrm>
          <a:off x="1968500" y="990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57856</xdr:rowOff>
    </xdr:from>
    <xdr:ext cx="534377" cy="259045"/>
    <xdr:sp macro="" textlink="">
      <xdr:nvSpPr>
        <xdr:cNvPr id="147" name="テキスト ボックス 146"/>
        <xdr:cNvSpPr txBox="1"/>
      </xdr:nvSpPr>
      <xdr:spPr>
        <a:xfrm>
          <a:off x="1752111" y="1000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35,580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152630</xdr:rowOff>
    </xdr:from>
    <xdr:to>
      <xdr:col>1</xdr:col>
      <xdr:colOff>485775</xdr:colOff>
      <xdr:row>58</xdr:row>
      <xdr:rowOff>82780</xdr:rowOff>
    </xdr:to>
    <xdr:sp macro="" textlink="">
      <xdr:nvSpPr>
        <xdr:cNvPr id="148" name="円/楕円 147"/>
        <xdr:cNvSpPr/>
      </xdr:nvSpPr>
      <xdr:spPr>
        <a:xfrm>
          <a:off x="1079500" y="992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73907</xdr:rowOff>
    </xdr:from>
    <xdr:ext cx="534377" cy="259045"/>
    <xdr:sp macro="" textlink="">
      <xdr:nvSpPr>
        <xdr:cNvPr id="149" name="テキスト ボックス 148"/>
        <xdr:cNvSpPr txBox="1"/>
      </xdr:nvSpPr>
      <xdr:spPr>
        <a:xfrm>
          <a:off x="863111" y="1001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68377</xdr:rowOff>
    </xdr:from>
    <xdr:to>
      <xdr:col>6</xdr:col>
      <xdr:colOff>511175</xdr:colOff>
      <xdr:row>77</xdr:row>
      <xdr:rowOff>125592</xdr:rowOff>
    </xdr:to>
    <xdr:cxnSp macro="">
      <xdr:nvCxnSpPr>
        <xdr:cNvPr id="180" name="直線コネクタ 179"/>
        <xdr:cNvCxnSpPr/>
      </xdr:nvCxnSpPr>
      <xdr:spPr>
        <a:xfrm flipV="1">
          <a:off x="3797300" y="13270027"/>
          <a:ext cx="838200" cy="5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149720</xdr:rowOff>
    </xdr:from>
    <xdr:ext cx="469744" cy="259045"/>
    <xdr:sp macro="" textlink="">
      <xdr:nvSpPr>
        <xdr:cNvPr id="181" name="維持補修費平均値テキスト"/>
        <xdr:cNvSpPr txBox="1"/>
      </xdr:nvSpPr>
      <xdr:spPr>
        <a:xfrm>
          <a:off x="4686300" y="1335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125592</xdr:rowOff>
    </xdr:from>
    <xdr:to>
      <xdr:col>5</xdr:col>
      <xdr:colOff>358775</xdr:colOff>
      <xdr:row>77</xdr:row>
      <xdr:rowOff>152078</xdr:rowOff>
    </xdr:to>
    <xdr:cxnSp macro="">
      <xdr:nvCxnSpPr>
        <xdr:cNvPr id="183" name="直線コネクタ 182"/>
        <xdr:cNvCxnSpPr/>
      </xdr:nvCxnSpPr>
      <xdr:spPr>
        <a:xfrm flipV="1">
          <a:off x="2908300" y="13327242"/>
          <a:ext cx="889000" cy="2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129311</xdr:rowOff>
    </xdr:from>
    <xdr:ext cx="469744" cy="259045"/>
    <xdr:sp macro="" textlink="">
      <xdr:nvSpPr>
        <xdr:cNvPr id="185" name="テキスト ボックス 184"/>
        <xdr:cNvSpPr txBox="1"/>
      </xdr:nvSpPr>
      <xdr:spPr>
        <a:xfrm>
          <a:off x="3562427" y="1350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61127</xdr:rowOff>
    </xdr:from>
    <xdr:to>
      <xdr:col>4</xdr:col>
      <xdr:colOff>155575</xdr:colOff>
      <xdr:row>77</xdr:row>
      <xdr:rowOff>152078</xdr:rowOff>
    </xdr:to>
    <xdr:cxnSp macro="">
      <xdr:nvCxnSpPr>
        <xdr:cNvPr id="186" name="直線コネクタ 185"/>
        <xdr:cNvCxnSpPr/>
      </xdr:nvCxnSpPr>
      <xdr:spPr>
        <a:xfrm>
          <a:off x="2019300" y="13262777"/>
          <a:ext cx="889000" cy="9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163405</xdr:rowOff>
    </xdr:from>
    <xdr:ext cx="469744" cy="259045"/>
    <xdr:sp macro="" textlink="">
      <xdr:nvSpPr>
        <xdr:cNvPr id="188" name="テキスト ボックス 187"/>
        <xdr:cNvSpPr txBox="1"/>
      </xdr:nvSpPr>
      <xdr:spPr>
        <a:xfrm>
          <a:off x="2673427" y="135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61127</xdr:rowOff>
    </xdr:from>
    <xdr:to>
      <xdr:col>2</xdr:col>
      <xdr:colOff>638175</xdr:colOff>
      <xdr:row>78</xdr:row>
      <xdr:rowOff>7276</xdr:rowOff>
    </xdr:to>
    <xdr:cxnSp macro="">
      <xdr:nvCxnSpPr>
        <xdr:cNvPr id="189" name="直線コネクタ 188"/>
        <xdr:cNvCxnSpPr/>
      </xdr:nvCxnSpPr>
      <xdr:spPr>
        <a:xfrm flipV="1">
          <a:off x="1130300" y="13262777"/>
          <a:ext cx="889000" cy="11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169642</xdr:rowOff>
    </xdr:from>
    <xdr:ext cx="469744" cy="259045"/>
    <xdr:sp macro="" textlink="">
      <xdr:nvSpPr>
        <xdr:cNvPr id="191" name="テキスト ボックス 190"/>
        <xdr:cNvSpPr txBox="1"/>
      </xdr:nvSpPr>
      <xdr:spPr>
        <a:xfrm>
          <a:off x="1784427" y="1354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166702</xdr:rowOff>
    </xdr:from>
    <xdr:ext cx="469744" cy="259045"/>
    <xdr:sp macro="" textlink="">
      <xdr:nvSpPr>
        <xdr:cNvPr id="193" name="テキスト ボックス 192"/>
        <xdr:cNvSpPr txBox="1"/>
      </xdr:nvSpPr>
      <xdr:spPr>
        <a:xfrm>
          <a:off x="895427" y="1353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17577</xdr:rowOff>
    </xdr:from>
    <xdr:to>
      <xdr:col>6</xdr:col>
      <xdr:colOff>561975</xdr:colOff>
      <xdr:row>77</xdr:row>
      <xdr:rowOff>119177</xdr:rowOff>
    </xdr:to>
    <xdr:sp macro="" textlink="">
      <xdr:nvSpPr>
        <xdr:cNvPr id="199" name="円/楕円 198"/>
        <xdr:cNvSpPr/>
      </xdr:nvSpPr>
      <xdr:spPr>
        <a:xfrm>
          <a:off x="4584700" y="1321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40454</xdr:rowOff>
    </xdr:from>
    <xdr:ext cx="534377" cy="259045"/>
    <xdr:sp macro="" textlink="">
      <xdr:nvSpPr>
        <xdr:cNvPr id="200" name="維持補修費該当値テキスト"/>
        <xdr:cNvSpPr txBox="1"/>
      </xdr:nvSpPr>
      <xdr:spPr>
        <a:xfrm>
          <a:off x="4686300" y="1307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11,434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74792</xdr:rowOff>
    </xdr:from>
    <xdr:to>
      <xdr:col>5</xdr:col>
      <xdr:colOff>409575</xdr:colOff>
      <xdr:row>78</xdr:row>
      <xdr:rowOff>4942</xdr:rowOff>
    </xdr:to>
    <xdr:sp macro="" textlink="">
      <xdr:nvSpPr>
        <xdr:cNvPr id="201" name="円/楕円 200"/>
        <xdr:cNvSpPr/>
      </xdr:nvSpPr>
      <xdr:spPr>
        <a:xfrm>
          <a:off x="3746500" y="1327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21469</xdr:rowOff>
    </xdr:from>
    <xdr:ext cx="469744" cy="259045"/>
    <xdr:sp macro="" textlink="">
      <xdr:nvSpPr>
        <xdr:cNvPr id="202" name="テキスト ボックス 201"/>
        <xdr:cNvSpPr txBox="1"/>
      </xdr:nvSpPr>
      <xdr:spPr>
        <a:xfrm>
          <a:off x="3562427" y="1305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101278</xdr:rowOff>
    </xdr:from>
    <xdr:to>
      <xdr:col>4</xdr:col>
      <xdr:colOff>206375</xdr:colOff>
      <xdr:row>78</xdr:row>
      <xdr:rowOff>31428</xdr:rowOff>
    </xdr:to>
    <xdr:sp macro="" textlink="">
      <xdr:nvSpPr>
        <xdr:cNvPr id="203" name="円/楕円 202"/>
        <xdr:cNvSpPr/>
      </xdr:nvSpPr>
      <xdr:spPr>
        <a:xfrm>
          <a:off x="2857500" y="1330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47955</xdr:rowOff>
    </xdr:from>
    <xdr:ext cx="469744" cy="259045"/>
    <xdr:sp macro="" textlink="">
      <xdr:nvSpPr>
        <xdr:cNvPr id="204" name="テキスト ボックス 203"/>
        <xdr:cNvSpPr txBox="1"/>
      </xdr:nvSpPr>
      <xdr:spPr>
        <a:xfrm>
          <a:off x="2673427" y="130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10327</xdr:rowOff>
    </xdr:from>
    <xdr:to>
      <xdr:col>3</xdr:col>
      <xdr:colOff>3175</xdr:colOff>
      <xdr:row>77</xdr:row>
      <xdr:rowOff>111927</xdr:rowOff>
    </xdr:to>
    <xdr:sp macro="" textlink="">
      <xdr:nvSpPr>
        <xdr:cNvPr id="205" name="円/楕円 204"/>
        <xdr:cNvSpPr/>
      </xdr:nvSpPr>
      <xdr:spPr>
        <a:xfrm>
          <a:off x="1968500" y="1321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128454</xdr:rowOff>
    </xdr:from>
    <xdr:ext cx="534377" cy="259045"/>
    <xdr:sp macro="" textlink="">
      <xdr:nvSpPr>
        <xdr:cNvPr id="206" name="テキスト ボックス 205"/>
        <xdr:cNvSpPr txBox="1"/>
      </xdr:nvSpPr>
      <xdr:spPr>
        <a:xfrm>
          <a:off x="1752111" y="1298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127926</xdr:rowOff>
    </xdr:from>
    <xdr:to>
      <xdr:col>1</xdr:col>
      <xdr:colOff>485775</xdr:colOff>
      <xdr:row>78</xdr:row>
      <xdr:rowOff>58076</xdr:rowOff>
    </xdr:to>
    <xdr:sp macro="" textlink="">
      <xdr:nvSpPr>
        <xdr:cNvPr id="207" name="円/楕円 206"/>
        <xdr:cNvSpPr/>
      </xdr:nvSpPr>
      <xdr:spPr>
        <a:xfrm>
          <a:off x="1079500" y="1332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74603</xdr:rowOff>
    </xdr:from>
    <xdr:ext cx="469744" cy="259045"/>
    <xdr:sp macro="" textlink="">
      <xdr:nvSpPr>
        <xdr:cNvPr id="208" name="テキスト ボックス 207"/>
        <xdr:cNvSpPr txBox="1"/>
      </xdr:nvSpPr>
      <xdr:spPr>
        <a:xfrm>
          <a:off x="895427" y="1310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133348</xdr:rowOff>
    </xdr:from>
    <xdr:to>
      <xdr:col>6</xdr:col>
      <xdr:colOff>511175</xdr:colOff>
      <xdr:row>94</xdr:row>
      <xdr:rowOff>76639</xdr:rowOff>
    </xdr:to>
    <xdr:cxnSp macro="">
      <xdr:nvCxnSpPr>
        <xdr:cNvPr id="240" name="直線コネクタ 239"/>
        <xdr:cNvCxnSpPr/>
      </xdr:nvCxnSpPr>
      <xdr:spPr>
        <a:xfrm flipV="1">
          <a:off x="3797300" y="16078198"/>
          <a:ext cx="838200" cy="11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159501</xdr:rowOff>
    </xdr:from>
    <xdr:ext cx="534377" cy="259045"/>
    <xdr:sp macro="" textlink="">
      <xdr:nvSpPr>
        <xdr:cNvPr id="241" name="扶助費平均値テキスト"/>
        <xdr:cNvSpPr txBox="1"/>
      </xdr:nvSpPr>
      <xdr:spPr>
        <a:xfrm>
          <a:off x="4686300" y="1644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76639</xdr:rowOff>
    </xdr:from>
    <xdr:to>
      <xdr:col>5</xdr:col>
      <xdr:colOff>358775</xdr:colOff>
      <xdr:row>95</xdr:row>
      <xdr:rowOff>20681</xdr:rowOff>
    </xdr:to>
    <xdr:cxnSp macro="">
      <xdr:nvCxnSpPr>
        <xdr:cNvPr id="243" name="直線コネクタ 242"/>
        <xdr:cNvCxnSpPr/>
      </xdr:nvCxnSpPr>
      <xdr:spPr>
        <a:xfrm flipV="1">
          <a:off x="2908300" y="16192939"/>
          <a:ext cx="889000" cy="11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32253</xdr:rowOff>
    </xdr:from>
    <xdr:ext cx="534377" cy="259045"/>
    <xdr:sp macro="" textlink="">
      <xdr:nvSpPr>
        <xdr:cNvPr id="245" name="テキスト ボックス 244"/>
        <xdr:cNvSpPr txBox="1"/>
      </xdr:nvSpPr>
      <xdr:spPr>
        <a:xfrm>
          <a:off x="3530111" y="1666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20681</xdr:rowOff>
    </xdr:from>
    <xdr:to>
      <xdr:col>4</xdr:col>
      <xdr:colOff>155575</xdr:colOff>
      <xdr:row>95</xdr:row>
      <xdr:rowOff>167622</xdr:rowOff>
    </xdr:to>
    <xdr:cxnSp macro="">
      <xdr:nvCxnSpPr>
        <xdr:cNvPr id="246" name="直線コネクタ 245"/>
        <xdr:cNvCxnSpPr/>
      </xdr:nvCxnSpPr>
      <xdr:spPr>
        <a:xfrm flipV="1">
          <a:off x="2019300" y="16308431"/>
          <a:ext cx="889000" cy="14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130714</xdr:rowOff>
    </xdr:from>
    <xdr:ext cx="534377" cy="259045"/>
    <xdr:sp macro="" textlink="">
      <xdr:nvSpPr>
        <xdr:cNvPr id="248" name="テキスト ボックス 247"/>
        <xdr:cNvSpPr txBox="1"/>
      </xdr:nvSpPr>
      <xdr:spPr>
        <a:xfrm>
          <a:off x="2641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166120</xdr:rowOff>
    </xdr:from>
    <xdr:to>
      <xdr:col>2</xdr:col>
      <xdr:colOff>638175</xdr:colOff>
      <xdr:row>95</xdr:row>
      <xdr:rowOff>167622</xdr:rowOff>
    </xdr:to>
    <xdr:cxnSp macro="">
      <xdr:nvCxnSpPr>
        <xdr:cNvPr id="249" name="直線コネクタ 248"/>
        <xdr:cNvCxnSpPr/>
      </xdr:nvCxnSpPr>
      <xdr:spPr>
        <a:xfrm>
          <a:off x="1130300" y="16453870"/>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59293</xdr:rowOff>
    </xdr:from>
    <xdr:ext cx="534377" cy="259045"/>
    <xdr:sp macro="" textlink="">
      <xdr:nvSpPr>
        <xdr:cNvPr id="251" name="テキスト ボックス 250"/>
        <xdr:cNvSpPr txBox="1"/>
      </xdr:nvSpPr>
      <xdr:spPr>
        <a:xfrm>
          <a:off x="1752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83656</xdr:rowOff>
    </xdr:from>
    <xdr:ext cx="534377" cy="259045"/>
    <xdr:sp macro="" textlink="">
      <xdr:nvSpPr>
        <xdr:cNvPr id="253" name="テキスト ボックス 252"/>
        <xdr:cNvSpPr txBox="1"/>
      </xdr:nvSpPr>
      <xdr:spPr>
        <a:xfrm>
          <a:off x="863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82548</xdr:rowOff>
    </xdr:from>
    <xdr:to>
      <xdr:col>6</xdr:col>
      <xdr:colOff>561975</xdr:colOff>
      <xdr:row>94</xdr:row>
      <xdr:rowOff>12698</xdr:rowOff>
    </xdr:to>
    <xdr:sp macro="" textlink="">
      <xdr:nvSpPr>
        <xdr:cNvPr id="259" name="円/楕円 258"/>
        <xdr:cNvSpPr/>
      </xdr:nvSpPr>
      <xdr:spPr>
        <a:xfrm>
          <a:off x="4584700" y="160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105425</xdr:rowOff>
    </xdr:from>
    <xdr:ext cx="599010" cy="259045"/>
    <xdr:sp macro="" textlink="">
      <xdr:nvSpPr>
        <xdr:cNvPr id="260" name="扶助費該当値テキスト"/>
        <xdr:cNvSpPr txBox="1"/>
      </xdr:nvSpPr>
      <xdr:spPr>
        <a:xfrm>
          <a:off x="4686300" y="1587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120,889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25839</xdr:rowOff>
    </xdr:from>
    <xdr:to>
      <xdr:col>5</xdr:col>
      <xdr:colOff>409575</xdr:colOff>
      <xdr:row>94</xdr:row>
      <xdr:rowOff>127439</xdr:rowOff>
    </xdr:to>
    <xdr:sp macro="" textlink="">
      <xdr:nvSpPr>
        <xdr:cNvPr id="261" name="円/楕円 260"/>
        <xdr:cNvSpPr/>
      </xdr:nvSpPr>
      <xdr:spPr>
        <a:xfrm>
          <a:off x="3746500" y="1614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143966</xdr:rowOff>
    </xdr:from>
    <xdr:ext cx="599010" cy="259045"/>
    <xdr:sp macro="" textlink="">
      <xdr:nvSpPr>
        <xdr:cNvPr id="262" name="テキスト ボックス 261"/>
        <xdr:cNvSpPr txBox="1"/>
      </xdr:nvSpPr>
      <xdr:spPr>
        <a:xfrm>
          <a:off x="3497794" y="1591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113,862</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141331</xdr:rowOff>
    </xdr:from>
    <xdr:to>
      <xdr:col>4</xdr:col>
      <xdr:colOff>206375</xdr:colOff>
      <xdr:row>95</xdr:row>
      <xdr:rowOff>71481</xdr:rowOff>
    </xdr:to>
    <xdr:sp macro="" textlink="">
      <xdr:nvSpPr>
        <xdr:cNvPr id="263" name="円/楕円 262"/>
        <xdr:cNvSpPr/>
      </xdr:nvSpPr>
      <xdr:spPr>
        <a:xfrm>
          <a:off x="2857500" y="1625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88008</xdr:rowOff>
    </xdr:from>
    <xdr:ext cx="599010" cy="259045"/>
    <xdr:sp macro="" textlink="">
      <xdr:nvSpPr>
        <xdr:cNvPr id="264" name="テキスト ボックス 263"/>
        <xdr:cNvSpPr txBox="1"/>
      </xdr:nvSpPr>
      <xdr:spPr>
        <a:xfrm>
          <a:off x="2608794" y="1603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106,789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116822</xdr:rowOff>
    </xdr:from>
    <xdr:to>
      <xdr:col>3</xdr:col>
      <xdr:colOff>3175</xdr:colOff>
      <xdr:row>96</xdr:row>
      <xdr:rowOff>46972</xdr:rowOff>
    </xdr:to>
    <xdr:sp macro="" textlink="">
      <xdr:nvSpPr>
        <xdr:cNvPr id="265" name="円/楕円 264"/>
        <xdr:cNvSpPr/>
      </xdr:nvSpPr>
      <xdr:spPr>
        <a:xfrm>
          <a:off x="1968500" y="164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63499</xdr:rowOff>
    </xdr:from>
    <xdr:ext cx="534377" cy="259045"/>
    <xdr:sp macro="" textlink="">
      <xdr:nvSpPr>
        <xdr:cNvPr id="266" name="テキスト ボックス 265"/>
        <xdr:cNvSpPr txBox="1"/>
      </xdr:nvSpPr>
      <xdr:spPr>
        <a:xfrm>
          <a:off x="1752111" y="1617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97,790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115320</xdr:rowOff>
    </xdr:from>
    <xdr:to>
      <xdr:col>1</xdr:col>
      <xdr:colOff>485775</xdr:colOff>
      <xdr:row>96</xdr:row>
      <xdr:rowOff>45470</xdr:rowOff>
    </xdr:to>
    <xdr:sp macro="" textlink="">
      <xdr:nvSpPr>
        <xdr:cNvPr id="267" name="円/楕円 266"/>
        <xdr:cNvSpPr/>
      </xdr:nvSpPr>
      <xdr:spPr>
        <a:xfrm>
          <a:off x="1079500" y="1640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61997</xdr:rowOff>
    </xdr:from>
    <xdr:ext cx="534377" cy="259045"/>
    <xdr:sp macro="" textlink="">
      <xdr:nvSpPr>
        <xdr:cNvPr id="268" name="テキスト ボックス 267"/>
        <xdr:cNvSpPr txBox="1"/>
      </xdr:nvSpPr>
      <xdr:spPr>
        <a:xfrm>
          <a:off x="863111" y="1617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127584</xdr:rowOff>
    </xdr:from>
    <xdr:to>
      <xdr:col>15</xdr:col>
      <xdr:colOff>180975</xdr:colOff>
      <xdr:row>33</xdr:row>
      <xdr:rowOff>46228</xdr:rowOff>
    </xdr:to>
    <xdr:cxnSp macro="">
      <xdr:nvCxnSpPr>
        <xdr:cNvPr id="297" name="直線コネクタ 296"/>
        <xdr:cNvCxnSpPr/>
      </xdr:nvCxnSpPr>
      <xdr:spPr>
        <a:xfrm>
          <a:off x="9639300" y="5613984"/>
          <a:ext cx="838200" cy="9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29532</xdr:rowOff>
    </xdr:from>
    <xdr:ext cx="534377" cy="259045"/>
    <xdr:sp macro="" textlink="">
      <xdr:nvSpPr>
        <xdr:cNvPr id="298" name="補助費等平均値テキスト"/>
        <xdr:cNvSpPr txBox="1"/>
      </xdr:nvSpPr>
      <xdr:spPr>
        <a:xfrm>
          <a:off x="10528300" y="603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127584</xdr:rowOff>
    </xdr:from>
    <xdr:to>
      <xdr:col>14</xdr:col>
      <xdr:colOff>28575</xdr:colOff>
      <xdr:row>33</xdr:row>
      <xdr:rowOff>8407</xdr:rowOff>
    </xdr:to>
    <xdr:cxnSp macro="">
      <xdr:nvCxnSpPr>
        <xdr:cNvPr id="300" name="直線コネクタ 299"/>
        <xdr:cNvCxnSpPr/>
      </xdr:nvCxnSpPr>
      <xdr:spPr>
        <a:xfrm flipV="1">
          <a:off x="8750300" y="5613984"/>
          <a:ext cx="889000" cy="5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139438</xdr:rowOff>
    </xdr:from>
    <xdr:ext cx="534377" cy="259045"/>
    <xdr:sp macro="" textlink="">
      <xdr:nvSpPr>
        <xdr:cNvPr id="302" name="テキスト ボックス 301"/>
        <xdr:cNvSpPr txBox="1"/>
      </xdr:nvSpPr>
      <xdr:spPr>
        <a:xfrm>
          <a:off x="9372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8407</xdr:rowOff>
    </xdr:from>
    <xdr:to>
      <xdr:col>12</xdr:col>
      <xdr:colOff>511175</xdr:colOff>
      <xdr:row>33</xdr:row>
      <xdr:rowOff>45758</xdr:rowOff>
    </xdr:to>
    <xdr:cxnSp macro="">
      <xdr:nvCxnSpPr>
        <xdr:cNvPr id="303" name="直線コネクタ 302"/>
        <xdr:cNvCxnSpPr/>
      </xdr:nvCxnSpPr>
      <xdr:spPr>
        <a:xfrm flipV="1">
          <a:off x="7861300" y="5666257"/>
          <a:ext cx="889000" cy="3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5" name="テキスト ボックス 304"/>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45758</xdr:rowOff>
    </xdr:from>
    <xdr:to>
      <xdr:col>11</xdr:col>
      <xdr:colOff>307975</xdr:colOff>
      <xdr:row>33</xdr:row>
      <xdr:rowOff>82626</xdr:rowOff>
    </xdr:to>
    <xdr:cxnSp macro="">
      <xdr:nvCxnSpPr>
        <xdr:cNvPr id="306" name="直線コネクタ 305"/>
        <xdr:cNvCxnSpPr/>
      </xdr:nvCxnSpPr>
      <xdr:spPr>
        <a:xfrm flipV="1">
          <a:off x="6972300" y="5703608"/>
          <a:ext cx="889000" cy="3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8" name="テキスト ボックス 307"/>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10" name="テキスト ボックス 309"/>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166878</xdr:rowOff>
    </xdr:from>
    <xdr:to>
      <xdr:col>15</xdr:col>
      <xdr:colOff>231775</xdr:colOff>
      <xdr:row>33</xdr:row>
      <xdr:rowOff>97028</xdr:rowOff>
    </xdr:to>
    <xdr:sp macro="" textlink="">
      <xdr:nvSpPr>
        <xdr:cNvPr id="316" name="円/楕円 315"/>
        <xdr:cNvSpPr/>
      </xdr:nvSpPr>
      <xdr:spPr>
        <a:xfrm>
          <a:off x="10426700" y="565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18305</xdr:rowOff>
    </xdr:from>
    <xdr:ext cx="534377" cy="259045"/>
    <xdr:sp macro="" textlink="">
      <xdr:nvSpPr>
        <xdr:cNvPr id="317" name="補助費等該当値テキスト"/>
        <xdr:cNvSpPr txBox="1"/>
      </xdr:nvSpPr>
      <xdr:spPr>
        <a:xfrm>
          <a:off x="10528300" y="550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80,860</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76784</xdr:rowOff>
    </xdr:from>
    <xdr:to>
      <xdr:col>14</xdr:col>
      <xdr:colOff>79375</xdr:colOff>
      <xdr:row>33</xdr:row>
      <xdr:rowOff>6934</xdr:rowOff>
    </xdr:to>
    <xdr:sp macro="" textlink="">
      <xdr:nvSpPr>
        <xdr:cNvPr id="318" name="円/楕円 317"/>
        <xdr:cNvSpPr/>
      </xdr:nvSpPr>
      <xdr:spPr>
        <a:xfrm>
          <a:off x="9588500" y="556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23461</xdr:rowOff>
    </xdr:from>
    <xdr:ext cx="534377" cy="259045"/>
    <xdr:sp macro="" textlink="">
      <xdr:nvSpPr>
        <xdr:cNvPr id="319" name="テキスト ボックス 318"/>
        <xdr:cNvSpPr txBox="1"/>
      </xdr:nvSpPr>
      <xdr:spPr>
        <a:xfrm>
          <a:off x="9372111" y="533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87,954</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129057</xdr:rowOff>
    </xdr:from>
    <xdr:to>
      <xdr:col>12</xdr:col>
      <xdr:colOff>561975</xdr:colOff>
      <xdr:row>33</xdr:row>
      <xdr:rowOff>59207</xdr:rowOff>
    </xdr:to>
    <xdr:sp macro="" textlink="">
      <xdr:nvSpPr>
        <xdr:cNvPr id="320" name="円/楕円 319"/>
        <xdr:cNvSpPr/>
      </xdr:nvSpPr>
      <xdr:spPr>
        <a:xfrm>
          <a:off x="8699500" y="561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75734</xdr:rowOff>
    </xdr:from>
    <xdr:ext cx="534377" cy="259045"/>
    <xdr:sp macro="" textlink="">
      <xdr:nvSpPr>
        <xdr:cNvPr id="321" name="テキスト ボックス 320"/>
        <xdr:cNvSpPr txBox="1"/>
      </xdr:nvSpPr>
      <xdr:spPr>
        <a:xfrm>
          <a:off x="8483111" y="539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83,838</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166408</xdr:rowOff>
    </xdr:from>
    <xdr:to>
      <xdr:col>11</xdr:col>
      <xdr:colOff>358775</xdr:colOff>
      <xdr:row>33</xdr:row>
      <xdr:rowOff>96558</xdr:rowOff>
    </xdr:to>
    <xdr:sp macro="" textlink="">
      <xdr:nvSpPr>
        <xdr:cNvPr id="322" name="円/楕円 321"/>
        <xdr:cNvSpPr/>
      </xdr:nvSpPr>
      <xdr:spPr>
        <a:xfrm>
          <a:off x="7810500" y="565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113085</xdr:rowOff>
    </xdr:from>
    <xdr:ext cx="534377" cy="259045"/>
    <xdr:sp macro="" textlink="">
      <xdr:nvSpPr>
        <xdr:cNvPr id="323" name="テキスト ボックス 322"/>
        <xdr:cNvSpPr txBox="1"/>
      </xdr:nvSpPr>
      <xdr:spPr>
        <a:xfrm>
          <a:off x="7594111" y="54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80,897</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31826</xdr:rowOff>
    </xdr:from>
    <xdr:to>
      <xdr:col>10</xdr:col>
      <xdr:colOff>155575</xdr:colOff>
      <xdr:row>33</xdr:row>
      <xdr:rowOff>133426</xdr:rowOff>
    </xdr:to>
    <xdr:sp macro="" textlink="">
      <xdr:nvSpPr>
        <xdr:cNvPr id="324" name="円/楕円 323"/>
        <xdr:cNvSpPr/>
      </xdr:nvSpPr>
      <xdr:spPr>
        <a:xfrm>
          <a:off x="6921500" y="568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149953</xdr:rowOff>
    </xdr:from>
    <xdr:ext cx="534377" cy="259045"/>
    <xdr:sp macro="" textlink="">
      <xdr:nvSpPr>
        <xdr:cNvPr id="325" name="テキスト ボックス 324"/>
        <xdr:cNvSpPr txBox="1"/>
      </xdr:nvSpPr>
      <xdr:spPr>
        <a:xfrm>
          <a:off x="6705111" y="546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8461</xdr:rowOff>
    </xdr:from>
    <xdr:to>
      <xdr:col>15</xdr:col>
      <xdr:colOff>180975</xdr:colOff>
      <xdr:row>58</xdr:row>
      <xdr:rowOff>51468</xdr:rowOff>
    </xdr:to>
    <xdr:cxnSp macro="">
      <xdr:nvCxnSpPr>
        <xdr:cNvPr id="354" name="直線コネクタ 353"/>
        <xdr:cNvCxnSpPr/>
      </xdr:nvCxnSpPr>
      <xdr:spPr>
        <a:xfrm>
          <a:off x="9639300" y="9952561"/>
          <a:ext cx="838200" cy="4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17906</xdr:rowOff>
    </xdr:from>
    <xdr:ext cx="534377" cy="259045"/>
    <xdr:sp macro="" textlink="">
      <xdr:nvSpPr>
        <xdr:cNvPr id="355" name="普通建設事業費平均値テキスト"/>
        <xdr:cNvSpPr txBox="1"/>
      </xdr:nvSpPr>
      <xdr:spPr>
        <a:xfrm>
          <a:off x="10528300" y="94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102926</xdr:rowOff>
    </xdr:from>
    <xdr:to>
      <xdr:col>14</xdr:col>
      <xdr:colOff>28575</xdr:colOff>
      <xdr:row>58</xdr:row>
      <xdr:rowOff>8461</xdr:rowOff>
    </xdr:to>
    <xdr:cxnSp macro="">
      <xdr:nvCxnSpPr>
        <xdr:cNvPr id="357" name="直線コネクタ 356"/>
        <xdr:cNvCxnSpPr/>
      </xdr:nvCxnSpPr>
      <xdr:spPr>
        <a:xfrm>
          <a:off x="8750300" y="9704126"/>
          <a:ext cx="889000" cy="24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9" name="テキスト ボックス 358"/>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102926</xdr:rowOff>
    </xdr:from>
    <xdr:to>
      <xdr:col>12</xdr:col>
      <xdr:colOff>511175</xdr:colOff>
      <xdr:row>57</xdr:row>
      <xdr:rowOff>9756</xdr:rowOff>
    </xdr:to>
    <xdr:cxnSp macro="">
      <xdr:nvCxnSpPr>
        <xdr:cNvPr id="360" name="直線コネクタ 359"/>
        <xdr:cNvCxnSpPr/>
      </xdr:nvCxnSpPr>
      <xdr:spPr>
        <a:xfrm flipV="1">
          <a:off x="7861300" y="9704126"/>
          <a:ext cx="889000" cy="7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121264</xdr:rowOff>
    </xdr:from>
    <xdr:ext cx="534377" cy="259045"/>
    <xdr:sp macro="" textlink="">
      <xdr:nvSpPr>
        <xdr:cNvPr id="362" name="テキスト ボックス 361"/>
        <xdr:cNvSpPr txBox="1"/>
      </xdr:nvSpPr>
      <xdr:spPr>
        <a:xfrm>
          <a:off x="8483111" y="93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128041</xdr:rowOff>
    </xdr:from>
    <xdr:to>
      <xdr:col>11</xdr:col>
      <xdr:colOff>307975</xdr:colOff>
      <xdr:row>57</xdr:row>
      <xdr:rowOff>9756</xdr:rowOff>
    </xdr:to>
    <xdr:cxnSp macro="">
      <xdr:nvCxnSpPr>
        <xdr:cNvPr id="363" name="直線コネクタ 362"/>
        <xdr:cNvCxnSpPr/>
      </xdr:nvCxnSpPr>
      <xdr:spPr>
        <a:xfrm>
          <a:off x="6972300" y="9729241"/>
          <a:ext cx="889000" cy="5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138782</xdr:rowOff>
    </xdr:from>
    <xdr:ext cx="534377" cy="259045"/>
    <xdr:sp macro="" textlink="">
      <xdr:nvSpPr>
        <xdr:cNvPr id="365" name="テキスト ボックス 364"/>
        <xdr:cNvSpPr txBox="1"/>
      </xdr:nvSpPr>
      <xdr:spPr>
        <a:xfrm>
          <a:off x="7594111" y="939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7" name="テキスト ボックス 366"/>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668</xdr:rowOff>
    </xdr:from>
    <xdr:to>
      <xdr:col>15</xdr:col>
      <xdr:colOff>231775</xdr:colOff>
      <xdr:row>58</xdr:row>
      <xdr:rowOff>102268</xdr:rowOff>
    </xdr:to>
    <xdr:sp macro="" textlink="">
      <xdr:nvSpPr>
        <xdr:cNvPr id="373" name="円/楕円 372"/>
        <xdr:cNvSpPr/>
      </xdr:nvSpPr>
      <xdr:spPr>
        <a:xfrm>
          <a:off x="10426700" y="994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87045</xdr:rowOff>
    </xdr:from>
    <xdr:ext cx="534377" cy="259045"/>
    <xdr:sp macro="" textlink="">
      <xdr:nvSpPr>
        <xdr:cNvPr id="374" name="普通建設事業費該当値テキスト"/>
        <xdr:cNvSpPr txBox="1"/>
      </xdr:nvSpPr>
      <xdr:spPr>
        <a:xfrm>
          <a:off x="10528300" y="98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21,579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129111</xdr:rowOff>
    </xdr:from>
    <xdr:to>
      <xdr:col>14</xdr:col>
      <xdr:colOff>79375</xdr:colOff>
      <xdr:row>58</xdr:row>
      <xdr:rowOff>59261</xdr:rowOff>
    </xdr:to>
    <xdr:sp macro="" textlink="">
      <xdr:nvSpPr>
        <xdr:cNvPr id="375" name="円/楕円 374"/>
        <xdr:cNvSpPr/>
      </xdr:nvSpPr>
      <xdr:spPr>
        <a:xfrm>
          <a:off x="9588500" y="990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50388</xdr:rowOff>
    </xdr:from>
    <xdr:ext cx="534377" cy="259045"/>
    <xdr:sp macro="" textlink="">
      <xdr:nvSpPr>
        <xdr:cNvPr id="376" name="テキスト ボックス 375"/>
        <xdr:cNvSpPr txBox="1"/>
      </xdr:nvSpPr>
      <xdr:spPr>
        <a:xfrm>
          <a:off x="9372111" y="999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52126</xdr:rowOff>
    </xdr:from>
    <xdr:to>
      <xdr:col>12</xdr:col>
      <xdr:colOff>561975</xdr:colOff>
      <xdr:row>56</xdr:row>
      <xdr:rowOff>153726</xdr:rowOff>
    </xdr:to>
    <xdr:sp macro="" textlink="">
      <xdr:nvSpPr>
        <xdr:cNvPr id="377" name="円/楕円 376"/>
        <xdr:cNvSpPr/>
      </xdr:nvSpPr>
      <xdr:spPr>
        <a:xfrm>
          <a:off x="8699500" y="965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144853</xdr:rowOff>
    </xdr:from>
    <xdr:ext cx="534377" cy="259045"/>
    <xdr:sp macro="" textlink="">
      <xdr:nvSpPr>
        <xdr:cNvPr id="378" name="テキスト ボックス 377"/>
        <xdr:cNvSpPr txBox="1"/>
      </xdr:nvSpPr>
      <xdr:spPr>
        <a:xfrm>
          <a:off x="8483111" y="974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59,826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130406</xdr:rowOff>
    </xdr:from>
    <xdr:to>
      <xdr:col>11</xdr:col>
      <xdr:colOff>358775</xdr:colOff>
      <xdr:row>57</xdr:row>
      <xdr:rowOff>60556</xdr:rowOff>
    </xdr:to>
    <xdr:sp macro="" textlink="">
      <xdr:nvSpPr>
        <xdr:cNvPr id="379" name="円/楕円 378"/>
        <xdr:cNvSpPr/>
      </xdr:nvSpPr>
      <xdr:spPr>
        <a:xfrm>
          <a:off x="7810500" y="973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51683</xdr:rowOff>
    </xdr:from>
    <xdr:ext cx="534377" cy="259045"/>
    <xdr:sp macro="" textlink="">
      <xdr:nvSpPr>
        <xdr:cNvPr id="380" name="テキスト ボックス 379"/>
        <xdr:cNvSpPr txBox="1"/>
      </xdr:nvSpPr>
      <xdr:spPr>
        <a:xfrm>
          <a:off x="7594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77241</xdr:rowOff>
    </xdr:from>
    <xdr:to>
      <xdr:col>10</xdr:col>
      <xdr:colOff>155575</xdr:colOff>
      <xdr:row>57</xdr:row>
      <xdr:rowOff>7391</xdr:rowOff>
    </xdr:to>
    <xdr:sp macro="" textlink="">
      <xdr:nvSpPr>
        <xdr:cNvPr id="381" name="円/楕円 380"/>
        <xdr:cNvSpPr/>
      </xdr:nvSpPr>
      <xdr:spPr>
        <a:xfrm>
          <a:off x="6921500" y="96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23918</xdr:rowOff>
    </xdr:from>
    <xdr:ext cx="534377" cy="259045"/>
    <xdr:sp macro="" textlink="">
      <xdr:nvSpPr>
        <xdr:cNvPr id="382" name="テキスト ボックス 381"/>
        <xdr:cNvSpPr txBox="1"/>
      </xdr:nvSpPr>
      <xdr:spPr>
        <a:xfrm>
          <a:off x="6705111" y="94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147968</xdr:rowOff>
    </xdr:from>
    <xdr:to>
      <xdr:col>15</xdr:col>
      <xdr:colOff>180975</xdr:colOff>
      <xdr:row>79</xdr:row>
      <xdr:rowOff>33610</xdr:rowOff>
    </xdr:to>
    <xdr:cxnSp macro="">
      <xdr:nvCxnSpPr>
        <xdr:cNvPr id="411" name="直線コネクタ 410"/>
        <xdr:cNvCxnSpPr/>
      </xdr:nvCxnSpPr>
      <xdr:spPr>
        <a:xfrm>
          <a:off x="9639300" y="13178168"/>
          <a:ext cx="838200" cy="39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137075</xdr:rowOff>
    </xdr:from>
    <xdr:ext cx="534377" cy="259045"/>
    <xdr:sp macro="" textlink="">
      <xdr:nvSpPr>
        <xdr:cNvPr id="412" name="普通建設事業費 （ うち新規整備　）平均値テキスト"/>
        <xdr:cNvSpPr txBox="1"/>
      </xdr:nvSpPr>
      <xdr:spPr>
        <a:xfrm>
          <a:off x="10528300" y="129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59157</xdr:rowOff>
    </xdr:from>
    <xdr:to>
      <xdr:col>14</xdr:col>
      <xdr:colOff>28575</xdr:colOff>
      <xdr:row>76</xdr:row>
      <xdr:rowOff>147968</xdr:rowOff>
    </xdr:to>
    <xdr:cxnSp macro="">
      <xdr:nvCxnSpPr>
        <xdr:cNvPr id="414" name="直線コネクタ 413"/>
        <xdr:cNvCxnSpPr/>
      </xdr:nvCxnSpPr>
      <xdr:spPr>
        <a:xfrm>
          <a:off x="8750300" y="12746457"/>
          <a:ext cx="889000" cy="43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5" name="フローチャート : 判断 414"/>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80954</xdr:rowOff>
    </xdr:from>
    <xdr:ext cx="534377" cy="259045"/>
    <xdr:sp macro="" textlink="">
      <xdr:nvSpPr>
        <xdr:cNvPr id="416" name="テキスト ボックス 415"/>
        <xdr:cNvSpPr txBox="1"/>
      </xdr:nvSpPr>
      <xdr:spPr>
        <a:xfrm>
          <a:off x="9372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66755</xdr:rowOff>
    </xdr:from>
    <xdr:ext cx="534377" cy="259045"/>
    <xdr:sp macro="" textlink="">
      <xdr:nvSpPr>
        <xdr:cNvPr id="418" name="テキスト ボックス 417"/>
        <xdr:cNvSpPr txBox="1"/>
      </xdr:nvSpPr>
      <xdr:spPr>
        <a:xfrm>
          <a:off x="8483111" y="1309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154260</xdr:rowOff>
    </xdr:from>
    <xdr:to>
      <xdr:col>15</xdr:col>
      <xdr:colOff>231775</xdr:colOff>
      <xdr:row>79</xdr:row>
      <xdr:rowOff>84410</xdr:rowOff>
    </xdr:to>
    <xdr:sp macro="" textlink="">
      <xdr:nvSpPr>
        <xdr:cNvPr id="424" name="円/楕円 423"/>
        <xdr:cNvSpPr/>
      </xdr:nvSpPr>
      <xdr:spPr>
        <a:xfrm>
          <a:off x="10426700" y="135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69187</xdr:rowOff>
    </xdr:from>
    <xdr:ext cx="378565" cy="259045"/>
    <xdr:sp macro="" textlink="">
      <xdr:nvSpPr>
        <xdr:cNvPr id="425" name="普通建設事業費 （ うち新規整備　）該当値テキスト"/>
        <xdr:cNvSpPr txBox="1"/>
      </xdr:nvSpPr>
      <xdr:spPr>
        <a:xfrm>
          <a:off x="10528300" y="13442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97168</xdr:rowOff>
    </xdr:from>
    <xdr:to>
      <xdr:col>14</xdr:col>
      <xdr:colOff>79375</xdr:colOff>
      <xdr:row>77</xdr:row>
      <xdr:rowOff>27318</xdr:rowOff>
    </xdr:to>
    <xdr:sp macro="" textlink="">
      <xdr:nvSpPr>
        <xdr:cNvPr id="426" name="円/楕円 425"/>
        <xdr:cNvSpPr/>
      </xdr:nvSpPr>
      <xdr:spPr>
        <a:xfrm>
          <a:off x="9588500" y="131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18445</xdr:rowOff>
    </xdr:from>
    <xdr:ext cx="534377" cy="259045"/>
    <xdr:sp macro="" textlink="">
      <xdr:nvSpPr>
        <xdr:cNvPr id="427" name="テキスト ボックス 426"/>
        <xdr:cNvSpPr txBox="1"/>
      </xdr:nvSpPr>
      <xdr:spPr>
        <a:xfrm>
          <a:off x="9372111" y="1322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21,566</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8357</xdr:rowOff>
    </xdr:from>
    <xdr:to>
      <xdr:col>12</xdr:col>
      <xdr:colOff>561975</xdr:colOff>
      <xdr:row>74</xdr:row>
      <xdr:rowOff>109957</xdr:rowOff>
    </xdr:to>
    <xdr:sp macro="" textlink="">
      <xdr:nvSpPr>
        <xdr:cNvPr id="428" name="円/楕円 427"/>
        <xdr:cNvSpPr/>
      </xdr:nvSpPr>
      <xdr:spPr>
        <a:xfrm>
          <a:off x="8699500" y="1269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126484</xdr:rowOff>
    </xdr:from>
    <xdr:ext cx="534377" cy="259045"/>
    <xdr:sp macro="" textlink="">
      <xdr:nvSpPr>
        <xdr:cNvPr id="429" name="テキスト ボックス 428"/>
        <xdr:cNvSpPr txBox="1"/>
      </xdr:nvSpPr>
      <xdr:spPr>
        <a:xfrm>
          <a:off x="8483111" y="1247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138709</xdr:rowOff>
    </xdr:from>
    <xdr:to>
      <xdr:col>15</xdr:col>
      <xdr:colOff>180975</xdr:colOff>
      <xdr:row>99</xdr:row>
      <xdr:rowOff>28994</xdr:rowOff>
    </xdr:to>
    <xdr:cxnSp macro="">
      <xdr:nvCxnSpPr>
        <xdr:cNvPr id="458" name="直線コネクタ 457"/>
        <xdr:cNvCxnSpPr/>
      </xdr:nvCxnSpPr>
      <xdr:spPr>
        <a:xfrm flipV="1">
          <a:off x="9639300" y="16769359"/>
          <a:ext cx="838200" cy="2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88244</xdr:rowOff>
    </xdr:from>
    <xdr:ext cx="534377" cy="259045"/>
    <xdr:sp macro="" textlink="">
      <xdr:nvSpPr>
        <xdr:cNvPr id="459" name="普通建設事業費 （ うち更新整備　）平均値テキスト"/>
        <xdr:cNvSpPr txBox="1"/>
      </xdr:nvSpPr>
      <xdr:spPr>
        <a:xfrm>
          <a:off x="10528300" y="1637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163588</xdr:rowOff>
    </xdr:from>
    <xdr:to>
      <xdr:col>14</xdr:col>
      <xdr:colOff>28575</xdr:colOff>
      <xdr:row>99</xdr:row>
      <xdr:rowOff>28994</xdr:rowOff>
    </xdr:to>
    <xdr:cxnSp macro="">
      <xdr:nvCxnSpPr>
        <xdr:cNvPr id="461" name="直線コネクタ 460"/>
        <xdr:cNvCxnSpPr/>
      </xdr:nvCxnSpPr>
      <xdr:spPr>
        <a:xfrm>
          <a:off x="8750300" y="16965688"/>
          <a:ext cx="889000" cy="3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109287</xdr:rowOff>
    </xdr:from>
    <xdr:ext cx="534377" cy="259045"/>
    <xdr:sp macro="" textlink="">
      <xdr:nvSpPr>
        <xdr:cNvPr id="463" name="テキスト ボックス 462"/>
        <xdr:cNvSpPr txBox="1"/>
      </xdr:nvSpPr>
      <xdr:spPr>
        <a:xfrm>
          <a:off x="9372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5" name="テキスト ボックス 464"/>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87909</xdr:rowOff>
    </xdr:from>
    <xdr:to>
      <xdr:col>15</xdr:col>
      <xdr:colOff>231775</xdr:colOff>
      <xdr:row>98</xdr:row>
      <xdr:rowOff>18059</xdr:rowOff>
    </xdr:to>
    <xdr:sp macro="" textlink="">
      <xdr:nvSpPr>
        <xdr:cNvPr id="471" name="円/楕円 470"/>
        <xdr:cNvSpPr/>
      </xdr:nvSpPr>
      <xdr:spPr>
        <a:xfrm>
          <a:off x="10426700" y="1671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66336</xdr:rowOff>
    </xdr:from>
    <xdr:ext cx="534377" cy="259045"/>
    <xdr:sp macro="" textlink="">
      <xdr:nvSpPr>
        <xdr:cNvPr id="472" name="普通建設事業費 （ うち更新整備　）該当値テキスト"/>
        <xdr:cNvSpPr txBox="1"/>
      </xdr:nvSpPr>
      <xdr:spPr>
        <a:xfrm>
          <a:off x="10528300" y="1669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19,578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149644</xdr:rowOff>
    </xdr:from>
    <xdr:to>
      <xdr:col>14</xdr:col>
      <xdr:colOff>79375</xdr:colOff>
      <xdr:row>99</xdr:row>
      <xdr:rowOff>79794</xdr:rowOff>
    </xdr:to>
    <xdr:sp macro="" textlink="">
      <xdr:nvSpPr>
        <xdr:cNvPr id="473" name="円/楕円 472"/>
        <xdr:cNvSpPr/>
      </xdr:nvSpPr>
      <xdr:spPr>
        <a:xfrm>
          <a:off x="9588500" y="1695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70921</xdr:rowOff>
    </xdr:from>
    <xdr:ext cx="469744" cy="259045"/>
    <xdr:sp macro="" textlink="">
      <xdr:nvSpPr>
        <xdr:cNvPr id="474" name="テキスト ボックス 473"/>
        <xdr:cNvSpPr txBox="1"/>
      </xdr:nvSpPr>
      <xdr:spPr>
        <a:xfrm>
          <a:off x="9404427" y="1704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112788</xdr:rowOff>
    </xdr:from>
    <xdr:to>
      <xdr:col>12</xdr:col>
      <xdr:colOff>561975</xdr:colOff>
      <xdr:row>99</xdr:row>
      <xdr:rowOff>42938</xdr:rowOff>
    </xdr:to>
    <xdr:sp macro="" textlink="">
      <xdr:nvSpPr>
        <xdr:cNvPr id="475" name="円/楕円 474"/>
        <xdr:cNvSpPr/>
      </xdr:nvSpPr>
      <xdr:spPr>
        <a:xfrm>
          <a:off x="8699500" y="1691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34065</xdr:rowOff>
    </xdr:from>
    <xdr:ext cx="469744" cy="259045"/>
    <xdr:sp macro="" textlink="">
      <xdr:nvSpPr>
        <xdr:cNvPr id="476" name="テキスト ボックス 475"/>
        <xdr:cNvSpPr txBox="1"/>
      </xdr:nvSpPr>
      <xdr:spPr>
        <a:xfrm>
          <a:off x="8515427" y="17007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112840</xdr:rowOff>
    </xdr:from>
    <xdr:to>
      <xdr:col>23</xdr:col>
      <xdr:colOff>517525</xdr:colOff>
      <xdr:row>38</xdr:row>
      <xdr:rowOff>137116</xdr:rowOff>
    </xdr:to>
    <xdr:cxnSp macro="">
      <xdr:nvCxnSpPr>
        <xdr:cNvPr id="503" name="直線コネクタ 502"/>
        <xdr:cNvCxnSpPr/>
      </xdr:nvCxnSpPr>
      <xdr:spPr>
        <a:xfrm flipV="1">
          <a:off x="15481300" y="6627940"/>
          <a:ext cx="838200" cy="2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4"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109456</xdr:rowOff>
    </xdr:from>
    <xdr:to>
      <xdr:col>22</xdr:col>
      <xdr:colOff>365125</xdr:colOff>
      <xdr:row>38</xdr:row>
      <xdr:rowOff>137116</xdr:rowOff>
    </xdr:to>
    <xdr:cxnSp macro="">
      <xdr:nvCxnSpPr>
        <xdr:cNvPr id="506" name="直線コネクタ 505"/>
        <xdr:cNvCxnSpPr/>
      </xdr:nvCxnSpPr>
      <xdr:spPr>
        <a:xfrm>
          <a:off x="14592300" y="6624556"/>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8" name="テキスト ボックス 507"/>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148044</xdr:rowOff>
    </xdr:from>
    <xdr:to>
      <xdr:col>21</xdr:col>
      <xdr:colOff>161925</xdr:colOff>
      <xdr:row>38</xdr:row>
      <xdr:rowOff>109456</xdr:rowOff>
    </xdr:to>
    <xdr:cxnSp macro="">
      <xdr:nvCxnSpPr>
        <xdr:cNvPr id="509" name="直線コネクタ 508"/>
        <xdr:cNvCxnSpPr/>
      </xdr:nvCxnSpPr>
      <xdr:spPr>
        <a:xfrm>
          <a:off x="13703300" y="6491694"/>
          <a:ext cx="889000" cy="13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11" name="テキスト ボックス 510"/>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148044</xdr:rowOff>
    </xdr:from>
    <xdr:to>
      <xdr:col>19</xdr:col>
      <xdr:colOff>644525</xdr:colOff>
      <xdr:row>38</xdr:row>
      <xdr:rowOff>41173</xdr:rowOff>
    </xdr:to>
    <xdr:cxnSp macro="">
      <xdr:nvCxnSpPr>
        <xdr:cNvPr id="512" name="直線コネクタ 511"/>
        <xdr:cNvCxnSpPr/>
      </xdr:nvCxnSpPr>
      <xdr:spPr>
        <a:xfrm flipV="1">
          <a:off x="12814300" y="6491694"/>
          <a:ext cx="8890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86118</xdr:rowOff>
    </xdr:from>
    <xdr:ext cx="469744" cy="259045"/>
    <xdr:sp macro="" textlink="">
      <xdr:nvSpPr>
        <xdr:cNvPr id="514" name="テキスト ボックス 513"/>
        <xdr:cNvSpPr txBox="1"/>
      </xdr:nvSpPr>
      <xdr:spPr>
        <a:xfrm>
          <a:off x="13468427" y="660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6" name="テキスト ボックス 515"/>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62040</xdr:rowOff>
    </xdr:from>
    <xdr:to>
      <xdr:col>23</xdr:col>
      <xdr:colOff>568325</xdr:colOff>
      <xdr:row>38</xdr:row>
      <xdr:rowOff>163640</xdr:rowOff>
    </xdr:to>
    <xdr:sp macro="" textlink="">
      <xdr:nvSpPr>
        <xdr:cNvPr id="522" name="円/楕円 521"/>
        <xdr:cNvSpPr/>
      </xdr:nvSpPr>
      <xdr:spPr>
        <a:xfrm>
          <a:off x="16268700" y="65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9629</xdr:rowOff>
    </xdr:from>
    <xdr:ext cx="469744" cy="259045"/>
    <xdr:sp macro="" textlink="">
      <xdr:nvSpPr>
        <xdr:cNvPr id="523" name="災害復旧事業費該当値テキスト"/>
        <xdr:cNvSpPr txBox="1"/>
      </xdr:nvSpPr>
      <xdr:spPr>
        <a:xfrm>
          <a:off x="16370300" y="652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86316</xdr:rowOff>
    </xdr:from>
    <xdr:to>
      <xdr:col>22</xdr:col>
      <xdr:colOff>415925</xdr:colOff>
      <xdr:row>39</xdr:row>
      <xdr:rowOff>16466</xdr:rowOff>
    </xdr:to>
    <xdr:sp macro="" textlink="">
      <xdr:nvSpPr>
        <xdr:cNvPr id="524" name="円/楕円 523"/>
        <xdr:cNvSpPr/>
      </xdr:nvSpPr>
      <xdr:spPr>
        <a:xfrm>
          <a:off x="15430500" y="660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7593</xdr:rowOff>
    </xdr:from>
    <xdr:ext cx="378565" cy="259045"/>
    <xdr:sp macro="" textlink="">
      <xdr:nvSpPr>
        <xdr:cNvPr id="525" name="テキスト ボックス 524"/>
        <xdr:cNvSpPr txBox="1"/>
      </xdr:nvSpPr>
      <xdr:spPr>
        <a:xfrm>
          <a:off x="15292017" y="6694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58656</xdr:rowOff>
    </xdr:from>
    <xdr:to>
      <xdr:col>21</xdr:col>
      <xdr:colOff>212725</xdr:colOff>
      <xdr:row>38</xdr:row>
      <xdr:rowOff>160256</xdr:rowOff>
    </xdr:to>
    <xdr:sp macro="" textlink="">
      <xdr:nvSpPr>
        <xdr:cNvPr id="526" name="円/楕円 525"/>
        <xdr:cNvSpPr/>
      </xdr:nvSpPr>
      <xdr:spPr>
        <a:xfrm>
          <a:off x="14541500" y="65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151383</xdr:rowOff>
    </xdr:from>
    <xdr:ext cx="469744" cy="259045"/>
    <xdr:sp macro="" textlink="">
      <xdr:nvSpPr>
        <xdr:cNvPr id="527" name="テキスト ボックス 526"/>
        <xdr:cNvSpPr txBox="1"/>
      </xdr:nvSpPr>
      <xdr:spPr>
        <a:xfrm>
          <a:off x="14357427" y="666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97244</xdr:rowOff>
    </xdr:from>
    <xdr:to>
      <xdr:col>20</xdr:col>
      <xdr:colOff>9525</xdr:colOff>
      <xdr:row>38</xdr:row>
      <xdr:rowOff>27394</xdr:rowOff>
    </xdr:to>
    <xdr:sp macro="" textlink="">
      <xdr:nvSpPr>
        <xdr:cNvPr id="528" name="円/楕円 527"/>
        <xdr:cNvSpPr/>
      </xdr:nvSpPr>
      <xdr:spPr>
        <a:xfrm>
          <a:off x="13652500" y="644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43921</xdr:rowOff>
    </xdr:from>
    <xdr:ext cx="469744" cy="259045"/>
    <xdr:sp macro="" textlink="">
      <xdr:nvSpPr>
        <xdr:cNvPr id="529" name="テキスト ボックス 528"/>
        <xdr:cNvSpPr txBox="1"/>
      </xdr:nvSpPr>
      <xdr:spPr>
        <a:xfrm>
          <a:off x="13468427" y="621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161823</xdr:rowOff>
    </xdr:from>
    <xdr:to>
      <xdr:col>18</xdr:col>
      <xdr:colOff>492125</xdr:colOff>
      <xdr:row>38</xdr:row>
      <xdr:rowOff>91973</xdr:rowOff>
    </xdr:to>
    <xdr:sp macro="" textlink="">
      <xdr:nvSpPr>
        <xdr:cNvPr id="530" name="円/楕円 529"/>
        <xdr:cNvSpPr/>
      </xdr:nvSpPr>
      <xdr:spPr>
        <a:xfrm>
          <a:off x="12763500" y="650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83100</xdr:rowOff>
    </xdr:from>
    <xdr:ext cx="469744" cy="259045"/>
    <xdr:sp macro="" textlink="">
      <xdr:nvSpPr>
        <xdr:cNvPr id="531" name="テキスト ボックス 530"/>
        <xdr:cNvSpPr txBox="1"/>
      </xdr:nvSpPr>
      <xdr:spPr>
        <a:xfrm>
          <a:off x="12579427" y="659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12764</xdr:rowOff>
    </xdr:from>
    <xdr:to>
      <xdr:col>23</xdr:col>
      <xdr:colOff>517525</xdr:colOff>
      <xdr:row>75</xdr:row>
      <xdr:rowOff>26898</xdr:rowOff>
    </xdr:to>
    <xdr:cxnSp macro="">
      <xdr:nvCxnSpPr>
        <xdr:cNvPr id="609" name="直線コネクタ 608"/>
        <xdr:cNvCxnSpPr/>
      </xdr:nvCxnSpPr>
      <xdr:spPr>
        <a:xfrm>
          <a:off x="15481300" y="12871514"/>
          <a:ext cx="838200" cy="1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170311</xdr:rowOff>
    </xdr:from>
    <xdr:ext cx="534377" cy="259045"/>
    <xdr:sp macro="" textlink="">
      <xdr:nvSpPr>
        <xdr:cNvPr id="610" name="公債費平均値テキスト"/>
        <xdr:cNvSpPr txBox="1"/>
      </xdr:nvSpPr>
      <xdr:spPr>
        <a:xfrm>
          <a:off x="16370300" y="1268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155613</xdr:rowOff>
    </xdr:from>
    <xdr:to>
      <xdr:col>22</xdr:col>
      <xdr:colOff>365125</xdr:colOff>
      <xdr:row>75</xdr:row>
      <xdr:rowOff>12764</xdr:rowOff>
    </xdr:to>
    <xdr:cxnSp macro="">
      <xdr:nvCxnSpPr>
        <xdr:cNvPr id="612" name="直線コネクタ 611"/>
        <xdr:cNvCxnSpPr/>
      </xdr:nvCxnSpPr>
      <xdr:spPr>
        <a:xfrm>
          <a:off x="14592300" y="12842913"/>
          <a:ext cx="889000" cy="2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107104</xdr:rowOff>
    </xdr:from>
    <xdr:ext cx="534377" cy="259045"/>
    <xdr:sp macro="" textlink="">
      <xdr:nvSpPr>
        <xdr:cNvPr id="614" name="テキスト ボックス 613"/>
        <xdr:cNvSpPr txBox="1"/>
      </xdr:nvSpPr>
      <xdr:spPr>
        <a:xfrm>
          <a:off x="15214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155613</xdr:rowOff>
    </xdr:from>
    <xdr:to>
      <xdr:col>21</xdr:col>
      <xdr:colOff>161925</xdr:colOff>
      <xdr:row>74</xdr:row>
      <xdr:rowOff>162687</xdr:rowOff>
    </xdr:to>
    <xdr:cxnSp macro="">
      <xdr:nvCxnSpPr>
        <xdr:cNvPr id="615" name="直線コネクタ 614"/>
        <xdr:cNvCxnSpPr/>
      </xdr:nvCxnSpPr>
      <xdr:spPr>
        <a:xfrm flipV="1">
          <a:off x="13703300" y="12842913"/>
          <a:ext cx="8890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17" name="テキスト ボックス 616"/>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161734</xdr:rowOff>
    </xdr:from>
    <xdr:to>
      <xdr:col>19</xdr:col>
      <xdr:colOff>644525</xdr:colOff>
      <xdr:row>74</xdr:row>
      <xdr:rowOff>162687</xdr:rowOff>
    </xdr:to>
    <xdr:cxnSp macro="">
      <xdr:nvCxnSpPr>
        <xdr:cNvPr id="618" name="直線コネクタ 617"/>
        <xdr:cNvCxnSpPr/>
      </xdr:nvCxnSpPr>
      <xdr:spPr>
        <a:xfrm>
          <a:off x="12814300" y="12849034"/>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20" name="テキスト ボックス 619"/>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22" name="テキスト ボックス 621"/>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147548</xdr:rowOff>
    </xdr:from>
    <xdr:to>
      <xdr:col>23</xdr:col>
      <xdr:colOff>568325</xdr:colOff>
      <xdr:row>75</xdr:row>
      <xdr:rowOff>77698</xdr:rowOff>
    </xdr:to>
    <xdr:sp macro="" textlink="">
      <xdr:nvSpPr>
        <xdr:cNvPr id="628" name="円/楕円 627"/>
        <xdr:cNvSpPr/>
      </xdr:nvSpPr>
      <xdr:spPr>
        <a:xfrm>
          <a:off x="16268700" y="128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125975</xdr:rowOff>
    </xdr:from>
    <xdr:ext cx="534377" cy="259045"/>
    <xdr:sp macro="" textlink="">
      <xdr:nvSpPr>
        <xdr:cNvPr id="629" name="公債費該当値テキスト"/>
        <xdr:cNvSpPr txBox="1"/>
      </xdr:nvSpPr>
      <xdr:spPr>
        <a:xfrm>
          <a:off x="16370300" y="1281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55,382</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133414</xdr:rowOff>
    </xdr:from>
    <xdr:to>
      <xdr:col>22</xdr:col>
      <xdr:colOff>415925</xdr:colOff>
      <xdr:row>75</xdr:row>
      <xdr:rowOff>63564</xdr:rowOff>
    </xdr:to>
    <xdr:sp macro="" textlink="">
      <xdr:nvSpPr>
        <xdr:cNvPr id="630" name="円/楕円 629"/>
        <xdr:cNvSpPr/>
      </xdr:nvSpPr>
      <xdr:spPr>
        <a:xfrm>
          <a:off x="15430500" y="128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80091</xdr:rowOff>
    </xdr:from>
    <xdr:ext cx="534377" cy="259045"/>
    <xdr:sp macro="" textlink="">
      <xdr:nvSpPr>
        <xdr:cNvPr id="631" name="テキスト ボックス 630"/>
        <xdr:cNvSpPr txBox="1"/>
      </xdr:nvSpPr>
      <xdr:spPr>
        <a:xfrm>
          <a:off x="15214111" y="125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56,495</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104813</xdr:rowOff>
    </xdr:from>
    <xdr:to>
      <xdr:col>21</xdr:col>
      <xdr:colOff>212725</xdr:colOff>
      <xdr:row>75</xdr:row>
      <xdr:rowOff>34963</xdr:rowOff>
    </xdr:to>
    <xdr:sp macro="" textlink="">
      <xdr:nvSpPr>
        <xdr:cNvPr id="632" name="円/楕円 631"/>
        <xdr:cNvSpPr/>
      </xdr:nvSpPr>
      <xdr:spPr>
        <a:xfrm>
          <a:off x="14541500" y="127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51490</xdr:rowOff>
    </xdr:from>
    <xdr:ext cx="534377" cy="259045"/>
    <xdr:sp macro="" textlink="">
      <xdr:nvSpPr>
        <xdr:cNvPr id="633" name="テキスト ボックス 632"/>
        <xdr:cNvSpPr txBox="1"/>
      </xdr:nvSpPr>
      <xdr:spPr>
        <a:xfrm>
          <a:off x="14325111" y="1256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58,747</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111887</xdr:rowOff>
    </xdr:from>
    <xdr:to>
      <xdr:col>20</xdr:col>
      <xdr:colOff>9525</xdr:colOff>
      <xdr:row>75</xdr:row>
      <xdr:rowOff>42037</xdr:rowOff>
    </xdr:to>
    <xdr:sp macro="" textlink="">
      <xdr:nvSpPr>
        <xdr:cNvPr id="634" name="円/楕円 633"/>
        <xdr:cNvSpPr/>
      </xdr:nvSpPr>
      <xdr:spPr>
        <a:xfrm>
          <a:off x="13652500" y="127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58564</xdr:rowOff>
    </xdr:from>
    <xdr:ext cx="534377" cy="259045"/>
    <xdr:sp macro="" textlink="">
      <xdr:nvSpPr>
        <xdr:cNvPr id="635" name="テキスト ボックス 634"/>
        <xdr:cNvSpPr txBox="1"/>
      </xdr:nvSpPr>
      <xdr:spPr>
        <a:xfrm>
          <a:off x="13436111" y="125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58,190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110934</xdr:rowOff>
    </xdr:from>
    <xdr:to>
      <xdr:col>18</xdr:col>
      <xdr:colOff>492125</xdr:colOff>
      <xdr:row>75</xdr:row>
      <xdr:rowOff>41084</xdr:rowOff>
    </xdr:to>
    <xdr:sp macro="" textlink="">
      <xdr:nvSpPr>
        <xdr:cNvPr id="636" name="円/楕円 635"/>
        <xdr:cNvSpPr/>
      </xdr:nvSpPr>
      <xdr:spPr>
        <a:xfrm>
          <a:off x="12763500" y="127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57611</xdr:rowOff>
    </xdr:from>
    <xdr:ext cx="534377" cy="259045"/>
    <xdr:sp macro="" textlink="">
      <xdr:nvSpPr>
        <xdr:cNvPr id="637" name="テキスト ボックス 636"/>
        <xdr:cNvSpPr txBox="1"/>
      </xdr:nvSpPr>
      <xdr:spPr>
        <a:xfrm>
          <a:off x="12547111" y="1257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35179</xdr:rowOff>
    </xdr:from>
    <xdr:to>
      <xdr:col>23</xdr:col>
      <xdr:colOff>517525</xdr:colOff>
      <xdr:row>98</xdr:row>
      <xdr:rowOff>68872</xdr:rowOff>
    </xdr:to>
    <xdr:cxnSp macro="">
      <xdr:nvCxnSpPr>
        <xdr:cNvPr id="666" name="直線コネクタ 665"/>
        <xdr:cNvCxnSpPr/>
      </xdr:nvCxnSpPr>
      <xdr:spPr>
        <a:xfrm>
          <a:off x="15481300" y="16837279"/>
          <a:ext cx="838200" cy="3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165219</xdr:rowOff>
    </xdr:from>
    <xdr:ext cx="534377" cy="259045"/>
    <xdr:sp macro="" textlink="">
      <xdr:nvSpPr>
        <xdr:cNvPr id="667" name="積立金平均値テキスト"/>
        <xdr:cNvSpPr txBox="1"/>
      </xdr:nvSpPr>
      <xdr:spPr>
        <a:xfrm>
          <a:off x="16370300" y="1662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35179</xdr:rowOff>
    </xdr:from>
    <xdr:to>
      <xdr:col>22</xdr:col>
      <xdr:colOff>365125</xdr:colOff>
      <xdr:row>98</xdr:row>
      <xdr:rowOff>64122</xdr:rowOff>
    </xdr:to>
    <xdr:cxnSp macro="">
      <xdr:nvCxnSpPr>
        <xdr:cNvPr id="669" name="直線コネクタ 668"/>
        <xdr:cNvCxnSpPr/>
      </xdr:nvCxnSpPr>
      <xdr:spPr>
        <a:xfrm flipV="1">
          <a:off x="14592300" y="16837279"/>
          <a:ext cx="889000" cy="2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168978</xdr:rowOff>
    </xdr:from>
    <xdr:ext cx="534377" cy="259045"/>
    <xdr:sp macro="" textlink="">
      <xdr:nvSpPr>
        <xdr:cNvPr id="671" name="テキスト ボックス 670"/>
        <xdr:cNvSpPr txBox="1"/>
      </xdr:nvSpPr>
      <xdr:spPr>
        <a:xfrm>
          <a:off x="15214111" y="164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30556</xdr:rowOff>
    </xdr:from>
    <xdr:to>
      <xdr:col>21</xdr:col>
      <xdr:colOff>161925</xdr:colOff>
      <xdr:row>98</xdr:row>
      <xdr:rowOff>64122</xdr:rowOff>
    </xdr:to>
    <xdr:cxnSp macro="">
      <xdr:nvCxnSpPr>
        <xdr:cNvPr id="672" name="直線コネクタ 671"/>
        <xdr:cNvCxnSpPr/>
      </xdr:nvCxnSpPr>
      <xdr:spPr>
        <a:xfrm>
          <a:off x="13703300" y="16661206"/>
          <a:ext cx="889000" cy="20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63783</xdr:rowOff>
    </xdr:from>
    <xdr:ext cx="534377" cy="259045"/>
    <xdr:sp macro="" textlink="">
      <xdr:nvSpPr>
        <xdr:cNvPr id="674" name="テキスト ボックス 673"/>
        <xdr:cNvSpPr txBox="1"/>
      </xdr:nvSpPr>
      <xdr:spPr>
        <a:xfrm>
          <a:off x="14325111" y="165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30556</xdr:rowOff>
    </xdr:from>
    <xdr:to>
      <xdr:col>19</xdr:col>
      <xdr:colOff>644525</xdr:colOff>
      <xdr:row>98</xdr:row>
      <xdr:rowOff>521</xdr:rowOff>
    </xdr:to>
    <xdr:cxnSp macro="">
      <xdr:nvCxnSpPr>
        <xdr:cNvPr id="675" name="直線コネクタ 674"/>
        <xdr:cNvCxnSpPr/>
      </xdr:nvCxnSpPr>
      <xdr:spPr>
        <a:xfrm flipV="1">
          <a:off x="12814300" y="16661206"/>
          <a:ext cx="889000" cy="14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5821</xdr:rowOff>
    </xdr:from>
    <xdr:ext cx="534377" cy="259045"/>
    <xdr:sp macro="" textlink="">
      <xdr:nvSpPr>
        <xdr:cNvPr id="677" name="テキスト ボックス 676"/>
        <xdr:cNvSpPr txBox="1"/>
      </xdr:nvSpPr>
      <xdr:spPr>
        <a:xfrm>
          <a:off x="13436111" y="1680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9" name="テキスト ボックス 678"/>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18072</xdr:rowOff>
    </xdr:from>
    <xdr:to>
      <xdr:col>23</xdr:col>
      <xdr:colOff>568325</xdr:colOff>
      <xdr:row>98</xdr:row>
      <xdr:rowOff>119672</xdr:rowOff>
    </xdr:to>
    <xdr:sp macro="" textlink="">
      <xdr:nvSpPr>
        <xdr:cNvPr id="685" name="円/楕円 684"/>
        <xdr:cNvSpPr/>
      </xdr:nvSpPr>
      <xdr:spPr>
        <a:xfrm>
          <a:off x="16268700" y="1682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167949</xdr:rowOff>
    </xdr:from>
    <xdr:ext cx="534377" cy="259045"/>
    <xdr:sp macro="" textlink="">
      <xdr:nvSpPr>
        <xdr:cNvPr id="686" name="積立金該当値テキスト"/>
        <xdr:cNvSpPr txBox="1"/>
      </xdr:nvSpPr>
      <xdr:spPr>
        <a:xfrm>
          <a:off x="16370300" y="1679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11,577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155829</xdr:rowOff>
    </xdr:from>
    <xdr:to>
      <xdr:col>22</xdr:col>
      <xdr:colOff>415925</xdr:colOff>
      <xdr:row>98</xdr:row>
      <xdr:rowOff>85979</xdr:rowOff>
    </xdr:to>
    <xdr:sp macro="" textlink="">
      <xdr:nvSpPr>
        <xdr:cNvPr id="687" name="円/楕円 686"/>
        <xdr:cNvSpPr/>
      </xdr:nvSpPr>
      <xdr:spPr>
        <a:xfrm>
          <a:off x="15430500" y="1678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77106</xdr:rowOff>
    </xdr:from>
    <xdr:ext cx="534377" cy="259045"/>
    <xdr:sp macro="" textlink="">
      <xdr:nvSpPr>
        <xdr:cNvPr id="688" name="テキスト ボックス 687"/>
        <xdr:cNvSpPr txBox="1"/>
      </xdr:nvSpPr>
      <xdr:spPr>
        <a:xfrm>
          <a:off x="15214111" y="1687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13322</xdr:rowOff>
    </xdr:from>
    <xdr:to>
      <xdr:col>21</xdr:col>
      <xdr:colOff>212725</xdr:colOff>
      <xdr:row>98</xdr:row>
      <xdr:rowOff>114922</xdr:rowOff>
    </xdr:to>
    <xdr:sp macro="" textlink="">
      <xdr:nvSpPr>
        <xdr:cNvPr id="689" name="円/楕円 688"/>
        <xdr:cNvSpPr/>
      </xdr:nvSpPr>
      <xdr:spPr>
        <a:xfrm>
          <a:off x="14541500" y="1681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106049</xdr:rowOff>
    </xdr:from>
    <xdr:ext cx="534377" cy="259045"/>
    <xdr:sp macro="" textlink="">
      <xdr:nvSpPr>
        <xdr:cNvPr id="690" name="テキスト ボックス 689"/>
        <xdr:cNvSpPr txBox="1"/>
      </xdr:nvSpPr>
      <xdr:spPr>
        <a:xfrm>
          <a:off x="14325111" y="1690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151206</xdr:rowOff>
    </xdr:from>
    <xdr:to>
      <xdr:col>20</xdr:col>
      <xdr:colOff>9525</xdr:colOff>
      <xdr:row>97</xdr:row>
      <xdr:rowOff>81356</xdr:rowOff>
    </xdr:to>
    <xdr:sp macro="" textlink="">
      <xdr:nvSpPr>
        <xdr:cNvPr id="691" name="円/楕円 690"/>
        <xdr:cNvSpPr/>
      </xdr:nvSpPr>
      <xdr:spPr>
        <a:xfrm>
          <a:off x="13652500" y="1661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97883</xdr:rowOff>
    </xdr:from>
    <xdr:ext cx="534377" cy="259045"/>
    <xdr:sp macro="" textlink="">
      <xdr:nvSpPr>
        <xdr:cNvPr id="692" name="テキスト ボックス 691"/>
        <xdr:cNvSpPr txBox="1"/>
      </xdr:nvSpPr>
      <xdr:spPr>
        <a:xfrm>
          <a:off x="13436111" y="163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28,094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121171</xdr:rowOff>
    </xdr:from>
    <xdr:to>
      <xdr:col>18</xdr:col>
      <xdr:colOff>492125</xdr:colOff>
      <xdr:row>98</xdr:row>
      <xdr:rowOff>51321</xdr:rowOff>
    </xdr:to>
    <xdr:sp macro="" textlink="">
      <xdr:nvSpPr>
        <xdr:cNvPr id="693" name="円/楕円 692"/>
        <xdr:cNvSpPr/>
      </xdr:nvSpPr>
      <xdr:spPr>
        <a:xfrm>
          <a:off x="12763500" y="1675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42448</xdr:rowOff>
    </xdr:from>
    <xdr:ext cx="534377" cy="259045"/>
    <xdr:sp macro="" textlink="">
      <xdr:nvSpPr>
        <xdr:cNvPr id="694" name="テキスト ボックス 693"/>
        <xdr:cNvSpPr txBox="1"/>
      </xdr:nvSpPr>
      <xdr:spPr>
        <a:xfrm>
          <a:off x="12547111" y="1684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117221</xdr:rowOff>
    </xdr:from>
    <xdr:to>
      <xdr:col>32</xdr:col>
      <xdr:colOff>187325</xdr:colOff>
      <xdr:row>31</xdr:row>
      <xdr:rowOff>57658</xdr:rowOff>
    </xdr:to>
    <xdr:cxnSp macro="">
      <xdr:nvCxnSpPr>
        <xdr:cNvPr id="723" name="直線コネクタ 722"/>
        <xdr:cNvCxnSpPr/>
      </xdr:nvCxnSpPr>
      <xdr:spPr>
        <a:xfrm flipV="1">
          <a:off x="21323300" y="5260721"/>
          <a:ext cx="838200" cy="1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96537</xdr:rowOff>
    </xdr:from>
    <xdr:ext cx="469744" cy="259045"/>
    <xdr:sp macro="" textlink="">
      <xdr:nvSpPr>
        <xdr:cNvPr id="724" name="投資及び出資金平均値テキスト"/>
        <xdr:cNvSpPr txBox="1"/>
      </xdr:nvSpPr>
      <xdr:spPr>
        <a:xfrm>
          <a:off x="22212300" y="6440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57658</xdr:rowOff>
    </xdr:from>
    <xdr:to>
      <xdr:col>31</xdr:col>
      <xdr:colOff>34925</xdr:colOff>
      <xdr:row>31</xdr:row>
      <xdr:rowOff>119888</xdr:rowOff>
    </xdr:to>
    <xdr:cxnSp macro="">
      <xdr:nvCxnSpPr>
        <xdr:cNvPr id="726" name="直線コネクタ 725"/>
        <xdr:cNvCxnSpPr/>
      </xdr:nvCxnSpPr>
      <xdr:spPr>
        <a:xfrm flipV="1">
          <a:off x="20434300" y="5372608"/>
          <a:ext cx="889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24528</xdr:rowOff>
    </xdr:from>
    <xdr:ext cx="469744" cy="259045"/>
    <xdr:sp macro="" textlink="">
      <xdr:nvSpPr>
        <xdr:cNvPr id="728" name="テキスト ボックス 727"/>
        <xdr:cNvSpPr txBox="1"/>
      </xdr:nvSpPr>
      <xdr:spPr>
        <a:xfrm>
          <a:off x="21088427" y="653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119888</xdr:rowOff>
    </xdr:from>
    <xdr:to>
      <xdr:col>29</xdr:col>
      <xdr:colOff>517525</xdr:colOff>
      <xdr:row>33</xdr:row>
      <xdr:rowOff>29210</xdr:rowOff>
    </xdr:to>
    <xdr:cxnSp macro="">
      <xdr:nvCxnSpPr>
        <xdr:cNvPr id="729" name="直線コネクタ 728"/>
        <xdr:cNvCxnSpPr/>
      </xdr:nvCxnSpPr>
      <xdr:spPr>
        <a:xfrm flipV="1">
          <a:off x="19545300" y="5434838"/>
          <a:ext cx="889000" cy="25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99712</xdr:rowOff>
    </xdr:from>
    <xdr:ext cx="469744" cy="259045"/>
    <xdr:sp macro="" textlink="">
      <xdr:nvSpPr>
        <xdr:cNvPr id="731" name="テキスト ボックス 730"/>
        <xdr:cNvSpPr txBox="1"/>
      </xdr:nvSpPr>
      <xdr:spPr>
        <a:xfrm>
          <a:off x="20199427"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133858</xdr:rowOff>
    </xdr:from>
    <xdr:to>
      <xdr:col>28</xdr:col>
      <xdr:colOff>314325</xdr:colOff>
      <xdr:row>33</xdr:row>
      <xdr:rowOff>29210</xdr:rowOff>
    </xdr:to>
    <xdr:cxnSp macro="">
      <xdr:nvCxnSpPr>
        <xdr:cNvPr id="732" name="直線コネクタ 731"/>
        <xdr:cNvCxnSpPr/>
      </xdr:nvCxnSpPr>
      <xdr:spPr>
        <a:xfrm>
          <a:off x="18656300" y="5277358"/>
          <a:ext cx="889000" cy="40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43832</xdr:rowOff>
    </xdr:from>
    <xdr:ext cx="469744" cy="259045"/>
    <xdr:sp macro="" textlink="">
      <xdr:nvSpPr>
        <xdr:cNvPr id="734" name="テキスト ボックス 733"/>
        <xdr:cNvSpPr txBox="1"/>
      </xdr:nvSpPr>
      <xdr:spPr>
        <a:xfrm>
          <a:off x="19310427" y="65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69740</xdr:rowOff>
    </xdr:from>
    <xdr:ext cx="469744" cy="259045"/>
    <xdr:sp macro="" textlink="">
      <xdr:nvSpPr>
        <xdr:cNvPr id="736" name="テキスト ボックス 735"/>
        <xdr:cNvSpPr txBox="1"/>
      </xdr:nvSpPr>
      <xdr:spPr>
        <a:xfrm>
          <a:off x="18421427" y="65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30</xdr:row>
      <xdr:rowOff>66421</xdr:rowOff>
    </xdr:from>
    <xdr:to>
      <xdr:col>32</xdr:col>
      <xdr:colOff>238125</xdr:colOff>
      <xdr:row>30</xdr:row>
      <xdr:rowOff>168021</xdr:rowOff>
    </xdr:to>
    <xdr:sp macro="" textlink="">
      <xdr:nvSpPr>
        <xdr:cNvPr id="742" name="円/楕円 741"/>
        <xdr:cNvSpPr/>
      </xdr:nvSpPr>
      <xdr:spPr>
        <a:xfrm>
          <a:off x="22110700" y="520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30</xdr:row>
      <xdr:rowOff>19448</xdr:rowOff>
    </xdr:from>
    <xdr:ext cx="534377" cy="259045"/>
    <xdr:sp macro="" textlink="">
      <xdr:nvSpPr>
        <xdr:cNvPr id="743" name="投資及び出資金該当値テキスト"/>
        <xdr:cNvSpPr txBox="1"/>
      </xdr:nvSpPr>
      <xdr:spPr>
        <a:xfrm>
          <a:off x="22212300" y="51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11,577</a:t>
          </a:r>
          <a:endParaRPr kumimoji="1" lang="ja-JP" altLang="en-US" sz="1000" b="1">
            <a:solidFill>
              <a:srgbClr val="FF0000"/>
            </a:solidFill>
            <a:latin typeface="ＭＳ Ｐゴシック"/>
          </a:endParaRPr>
        </a:p>
      </xdr:txBody>
    </xdr:sp>
    <xdr:clientData/>
  </xdr:oneCellAnchor>
  <xdr:twoCellAnchor>
    <xdr:from>
      <xdr:col>30</xdr:col>
      <xdr:colOff>669925</xdr:colOff>
      <xdr:row>31</xdr:row>
      <xdr:rowOff>6858</xdr:rowOff>
    </xdr:from>
    <xdr:to>
      <xdr:col>31</xdr:col>
      <xdr:colOff>85725</xdr:colOff>
      <xdr:row>31</xdr:row>
      <xdr:rowOff>108458</xdr:rowOff>
    </xdr:to>
    <xdr:sp macro="" textlink="">
      <xdr:nvSpPr>
        <xdr:cNvPr id="744" name="円/楕円 743"/>
        <xdr:cNvSpPr/>
      </xdr:nvSpPr>
      <xdr:spPr>
        <a:xfrm>
          <a:off x="21272500" y="532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29</xdr:row>
      <xdr:rowOff>124985</xdr:rowOff>
    </xdr:from>
    <xdr:ext cx="534377" cy="259045"/>
    <xdr:sp macro="" textlink="">
      <xdr:nvSpPr>
        <xdr:cNvPr id="745" name="テキスト ボックス 744"/>
        <xdr:cNvSpPr txBox="1"/>
      </xdr:nvSpPr>
      <xdr:spPr>
        <a:xfrm>
          <a:off x="21056111" y="509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10,696</a:t>
          </a:r>
          <a:endParaRPr kumimoji="1" lang="ja-JP" altLang="en-US" sz="1000" b="1">
            <a:solidFill>
              <a:srgbClr val="FF0000"/>
            </a:solidFill>
            <a:latin typeface="ＭＳ Ｐゴシック"/>
          </a:endParaRPr>
        </a:p>
      </xdr:txBody>
    </xdr:sp>
    <xdr:clientData/>
  </xdr:oneCellAnchor>
  <xdr:twoCellAnchor>
    <xdr:from>
      <xdr:col>29</xdr:col>
      <xdr:colOff>466725</xdr:colOff>
      <xdr:row>31</xdr:row>
      <xdr:rowOff>69088</xdr:rowOff>
    </xdr:from>
    <xdr:to>
      <xdr:col>29</xdr:col>
      <xdr:colOff>568325</xdr:colOff>
      <xdr:row>31</xdr:row>
      <xdr:rowOff>170688</xdr:rowOff>
    </xdr:to>
    <xdr:sp macro="" textlink="">
      <xdr:nvSpPr>
        <xdr:cNvPr id="746" name="円/楕円 745"/>
        <xdr:cNvSpPr/>
      </xdr:nvSpPr>
      <xdr:spPr>
        <a:xfrm>
          <a:off x="20383500" y="538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30</xdr:row>
      <xdr:rowOff>15765</xdr:rowOff>
    </xdr:from>
    <xdr:ext cx="534377" cy="259045"/>
    <xdr:sp macro="" textlink="">
      <xdr:nvSpPr>
        <xdr:cNvPr id="747" name="テキスト ボックス 746"/>
        <xdr:cNvSpPr txBox="1"/>
      </xdr:nvSpPr>
      <xdr:spPr>
        <a:xfrm>
          <a:off x="20167111" y="515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10,206</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149860</xdr:rowOff>
    </xdr:from>
    <xdr:to>
      <xdr:col>28</xdr:col>
      <xdr:colOff>365125</xdr:colOff>
      <xdr:row>33</xdr:row>
      <xdr:rowOff>80010</xdr:rowOff>
    </xdr:to>
    <xdr:sp macro="" textlink="">
      <xdr:nvSpPr>
        <xdr:cNvPr id="748" name="円/楕円 747"/>
        <xdr:cNvSpPr/>
      </xdr:nvSpPr>
      <xdr:spPr>
        <a:xfrm>
          <a:off x="19494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31</xdr:row>
      <xdr:rowOff>96537</xdr:rowOff>
    </xdr:from>
    <xdr:ext cx="469744" cy="259045"/>
    <xdr:sp macro="" textlink="">
      <xdr:nvSpPr>
        <xdr:cNvPr id="749" name="テキスト ボックス 748"/>
        <xdr:cNvSpPr txBox="1"/>
      </xdr:nvSpPr>
      <xdr:spPr>
        <a:xfrm>
          <a:off x="19310427" y="541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8,220</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83058</xdr:rowOff>
    </xdr:from>
    <xdr:to>
      <xdr:col>27</xdr:col>
      <xdr:colOff>161925</xdr:colOff>
      <xdr:row>31</xdr:row>
      <xdr:rowOff>13208</xdr:rowOff>
    </xdr:to>
    <xdr:sp macro="" textlink="">
      <xdr:nvSpPr>
        <xdr:cNvPr id="750" name="円/楕円 749"/>
        <xdr:cNvSpPr/>
      </xdr:nvSpPr>
      <xdr:spPr>
        <a:xfrm>
          <a:off x="18605500" y="522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29</xdr:row>
      <xdr:rowOff>29735</xdr:rowOff>
    </xdr:from>
    <xdr:ext cx="534377" cy="259045"/>
    <xdr:sp macro="" textlink="">
      <xdr:nvSpPr>
        <xdr:cNvPr id="751" name="テキスト ボックス 750"/>
        <xdr:cNvSpPr txBox="1"/>
      </xdr:nvSpPr>
      <xdr:spPr>
        <a:xfrm>
          <a:off x="18389111" y="500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120955</xdr:rowOff>
    </xdr:from>
    <xdr:to>
      <xdr:col>32</xdr:col>
      <xdr:colOff>187325</xdr:colOff>
      <xdr:row>58</xdr:row>
      <xdr:rowOff>121145</xdr:rowOff>
    </xdr:to>
    <xdr:cxnSp macro="">
      <xdr:nvCxnSpPr>
        <xdr:cNvPr id="780" name="直線コネクタ 779"/>
        <xdr:cNvCxnSpPr/>
      </xdr:nvCxnSpPr>
      <xdr:spPr>
        <a:xfrm flipV="1">
          <a:off x="21323300" y="10065055"/>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81" name="貸付金平均値テキスト"/>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121145</xdr:rowOff>
    </xdr:from>
    <xdr:to>
      <xdr:col>31</xdr:col>
      <xdr:colOff>34925</xdr:colOff>
      <xdr:row>58</xdr:row>
      <xdr:rowOff>125146</xdr:rowOff>
    </xdr:to>
    <xdr:cxnSp macro="">
      <xdr:nvCxnSpPr>
        <xdr:cNvPr id="783" name="直線コネクタ 782"/>
        <xdr:cNvCxnSpPr/>
      </xdr:nvCxnSpPr>
      <xdr:spPr>
        <a:xfrm flipV="1">
          <a:off x="20434300" y="10065245"/>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4" name="フローチャート : 判断 783"/>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34167</xdr:rowOff>
    </xdr:from>
    <xdr:ext cx="469744" cy="259045"/>
    <xdr:sp macro="" textlink="">
      <xdr:nvSpPr>
        <xdr:cNvPr id="785" name="テキスト ボックス 784"/>
        <xdr:cNvSpPr txBox="1"/>
      </xdr:nvSpPr>
      <xdr:spPr>
        <a:xfrm>
          <a:off x="21088427"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125146</xdr:rowOff>
    </xdr:from>
    <xdr:to>
      <xdr:col>29</xdr:col>
      <xdr:colOff>517525</xdr:colOff>
      <xdr:row>58</xdr:row>
      <xdr:rowOff>126441</xdr:rowOff>
    </xdr:to>
    <xdr:cxnSp macro="">
      <xdr:nvCxnSpPr>
        <xdr:cNvPr id="786" name="直線コネクタ 785"/>
        <xdr:cNvCxnSpPr/>
      </xdr:nvCxnSpPr>
      <xdr:spPr>
        <a:xfrm flipV="1">
          <a:off x="19545300" y="10069246"/>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108767</xdr:rowOff>
    </xdr:from>
    <xdr:ext cx="469744" cy="259045"/>
    <xdr:sp macro="" textlink="">
      <xdr:nvSpPr>
        <xdr:cNvPr id="788" name="テキスト ボックス 787"/>
        <xdr:cNvSpPr txBox="1"/>
      </xdr:nvSpPr>
      <xdr:spPr>
        <a:xfrm>
          <a:off x="20199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126441</xdr:rowOff>
    </xdr:from>
    <xdr:to>
      <xdr:col>28</xdr:col>
      <xdr:colOff>314325</xdr:colOff>
      <xdr:row>58</xdr:row>
      <xdr:rowOff>129794</xdr:rowOff>
    </xdr:to>
    <xdr:cxnSp macro="">
      <xdr:nvCxnSpPr>
        <xdr:cNvPr id="789" name="直線コネクタ 788"/>
        <xdr:cNvCxnSpPr/>
      </xdr:nvCxnSpPr>
      <xdr:spPr>
        <a:xfrm flipV="1">
          <a:off x="18656300" y="10070541"/>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38054</xdr:rowOff>
    </xdr:from>
    <xdr:ext cx="469744" cy="259045"/>
    <xdr:sp macro="" textlink="">
      <xdr:nvSpPr>
        <xdr:cNvPr id="791" name="テキスト ボックス 790"/>
        <xdr:cNvSpPr txBox="1"/>
      </xdr:nvSpPr>
      <xdr:spPr>
        <a:xfrm>
          <a:off x="19310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43121</xdr:rowOff>
    </xdr:from>
    <xdr:ext cx="469744" cy="259045"/>
    <xdr:sp macro="" textlink="">
      <xdr:nvSpPr>
        <xdr:cNvPr id="793" name="テキスト ボックス 792"/>
        <xdr:cNvSpPr txBox="1"/>
      </xdr:nvSpPr>
      <xdr:spPr>
        <a:xfrm>
          <a:off x="18421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70155</xdr:rowOff>
    </xdr:from>
    <xdr:to>
      <xdr:col>32</xdr:col>
      <xdr:colOff>238125</xdr:colOff>
      <xdr:row>59</xdr:row>
      <xdr:rowOff>305</xdr:rowOff>
    </xdr:to>
    <xdr:sp macro="" textlink="">
      <xdr:nvSpPr>
        <xdr:cNvPr id="799" name="円/楕円 798"/>
        <xdr:cNvSpPr/>
      </xdr:nvSpPr>
      <xdr:spPr>
        <a:xfrm>
          <a:off x="22110700" y="100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156532</xdr:rowOff>
    </xdr:from>
    <xdr:ext cx="469744" cy="259045"/>
    <xdr:sp macro="" textlink="">
      <xdr:nvSpPr>
        <xdr:cNvPr id="800" name="貸付金該当値テキスト"/>
        <xdr:cNvSpPr txBox="1"/>
      </xdr:nvSpPr>
      <xdr:spPr>
        <a:xfrm>
          <a:off x="22212300" y="992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70345</xdr:rowOff>
    </xdr:from>
    <xdr:to>
      <xdr:col>31</xdr:col>
      <xdr:colOff>85725</xdr:colOff>
      <xdr:row>59</xdr:row>
      <xdr:rowOff>495</xdr:rowOff>
    </xdr:to>
    <xdr:sp macro="" textlink="">
      <xdr:nvSpPr>
        <xdr:cNvPr id="801" name="円/楕円 800"/>
        <xdr:cNvSpPr/>
      </xdr:nvSpPr>
      <xdr:spPr>
        <a:xfrm>
          <a:off x="21272500" y="100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163072</xdr:rowOff>
    </xdr:from>
    <xdr:ext cx="469744" cy="259045"/>
    <xdr:sp macro="" textlink="">
      <xdr:nvSpPr>
        <xdr:cNvPr id="802" name="テキスト ボックス 801"/>
        <xdr:cNvSpPr txBox="1"/>
      </xdr:nvSpPr>
      <xdr:spPr>
        <a:xfrm>
          <a:off x="21088427" y="1010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74346</xdr:rowOff>
    </xdr:from>
    <xdr:to>
      <xdr:col>29</xdr:col>
      <xdr:colOff>568325</xdr:colOff>
      <xdr:row>59</xdr:row>
      <xdr:rowOff>4496</xdr:rowOff>
    </xdr:to>
    <xdr:sp macro="" textlink="">
      <xdr:nvSpPr>
        <xdr:cNvPr id="803" name="円/楕円 802"/>
        <xdr:cNvSpPr/>
      </xdr:nvSpPr>
      <xdr:spPr>
        <a:xfrm>
          <a:off x="20383500" y="1001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167073</xdr:rowOff>
    </xdr:from>
    <xdr:ext cx="469744" cy="259045"/>
    <xdr:sp macro="" textlink="">
      <xdr:nvSpPr>
        <xdr:cNvPr id="804" name="テキスト ボックス 803"/>
        <xdr:cNvSpPr txBox="1"/>
      </xdr:nvSpPr>
      <xdr:spPr>
        <a:xfrm>
          <a:off x="20199427" y="1011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75641</xdr:rowOff>
    </xdr:from>
    <xdr:to>
      <xdr:col>28</xdr:col>
      <xdr:colOff>365125</xdr:colOff>
      <xdr:row>59</xdr:row>
      <xdr:rowOff>5791</xdr:rowOff>
    </xdr:to>
    <xdr:sp macro="" textlink="">
      <xdr:nvSpPr>
        <xdr:cNvPr id="805" name="円/楕円 804"/>
        <xdr:cNvSpPr/>
      </xdr:nvSpPr>
      <xdr:spPr>
        <a:xfrm>
          <a:off x="19494500" y="1001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168368</xdr:rowOff>
    </xdr:from>
    <xdr:ext cx="469744" cy="259045"/>
    <xdr:sp macro="" textlink="">
      <xdr:nvSpPr>
        <xdr:cNvPr id="806" name="テキスト ボックス 805"/>
        <xdr:cNvSpPr txBox="1"/>
      </xdr:nvSpPr>
      <xdr:spPr>
        <a:xfrm>
          <a:off x="19310427" y="1011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78994</xdr:rowOff>
    </xdr:from>
    <xdr:to>
      <xdr:col>27</xdr:col>
      <xdr:colOff>161925</xdr:colOff>
      <xdr:row>59</xdr:row>
      <xdr:rowOff>9144</xdr:rowOff>
    </xdr:to>
    <xdr:sp macro="" textlink="">
      <xdr:nvSpPr>
        <xdr:cNvPr id="807" name="円/楕円 806"/>
        <xdr:cNvSpPr/>
      </xdr:nvSpPr>
      <xdr:spPr>
        <a:xfrm>
          <a:off x="18605500" y="1002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271</xdr:rowOff>
    </xdr:from>
    <xdr:ext cx="469744" cy="259045"/>
    <xdr:sp macro="" textlink="">
      <xdr:nvSpPr>
        <xdr:cNvPr id="808" name="テキスト ボックス 807"/>
        <xdr:cNvSpPr txBox="1"/>
      </xdr:nvSpPr>
      <xdr:spPr>
        <a:xfrm>
          <a:off x="18421427" y="1011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153339</xdr:rowOff>
    </xdr:from>
    <xdr:to>
      <xdr:col>32</xdr:col>
      <xdr:colOff>187325</xdr:colOff>
      <xdr:row>77</xdr:row>
      <xdr:rowOff>51346</xdr:rowOff>
    </xdr:to>
    <xdr:cxnSp macro="">
      <xdr:nvCxnSpPr>
        <xdr:cNvPr id="838" name="直線コネクタ 837"/>
        <xdr:cNvCxnSpPr/>
      </xdr:nvCxnSpPr>
      <xdr:spPr>
        <a:xfrm>
          <a:off x="21323300" y="13183539"/>
          <a:ext cx="838200" cy="6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117606</xdr:rowOff>
    </xdr:from>
    <xdr:ext cx="534377" cy="259045"/>
    <xdr:sp macro="" textlink="">
      <xdr:nvSpPr>
        <xdr:cNvPr id="839" name="繰出金平均値テキスト"/>
        <xdr:cNvSpPr txBox="1"/>
      </xdr:nvSpPr>
      <xdr:spPr>
        <a:xfrm>
          <a:off x="22212300" y="12804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153339</xdr:rowOff>
    </xdr:from>
    <xdr:to>
      <xdr:col>31</xdr:col>
      <xdr:colOff>34925</xdr:colOff>
      <xdr:row>77</xdr:row>
      <xdr:rowOff>92436</xdr:rowOff>
    </xdr:to>
    <xdr:cxnSp macro="">
      <xdr:nvCxnSpPr>
        <xdr:cNvPr id="841" name="直線コネクタ 840"/>
        <xdr:cNvCxnSpPr/>
      </xdr:nvCxnSpPr>
      <xdr:spPr>
        <a:xfrm flipV="1">
          <a:off x="20434300" y="13183539"/>
          <a:ext cx="889000" cy="11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2" name="フローチャート : 判断 841"/>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24966</xdr:rowOff>
    </xdr:from>
    <xdr:ext cx="534377" cy="259045"/>
    <xdr:sp macro="" textlink="">
      <xdr:nvSpPr>
        <xdr:cNvPr id="843" name="テキスト ボックス 842"/>
        <xdr:cNvSpPr txBox="1"/>
      </xdr:nvSpPr>
      <xdr:spPr>
        <a:xfrm>
          <a:off x="21056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92436</xdr:rowOff>
    </xdr:from>
    <xdr:to>
      <xdr:col>29</xdr:col>
      <xdr:colOff>517525</xdr:colOff>
      <xdr:row>77</xdr:row>
      <xdr:rowOff>140824</xdr:rowOff>
    </xdr:to>
    <xdr:cxnSp macro="">
      <xdr:nvCxnSpPr>
        <xdr:cNvPr id="844" name="直線コネクタ 843"/>
        <xdr:cNvCxnSpPr/>
      </xdr:nvCxnSpPr>
      <xdr:spPr>
        <a:xfrm flipV="1">
          <a:off x="19545300" y="13294086"/>
          <a:ext cx="8890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46" name="テキスト ボックス 845"/>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140824</xdr:rowOff>
    </xdr:from>
    <xdr:to>
      <xdr:col>28</xdr:col>
      <xdr:colOff>314325</xdr:colOff>
      <xdr:row>77</xdr:row>
      <xdr:rowOff>143548</xdr:rowOff>
    </xdr:to>
    <xdr:cxnSp macro="">
      <xdr:nvCxnSpPr>
        <xdr:cNvPr id="847" name="直線コネクタ 846"/>
        <xdr:cNvCxnSpPr/>
      </xdr:nvCxnSpPr>
      <xdr:spPr>
        <a:xfrm flipV="1">
          <a:off x="18656300" y="13342474"/>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49" name="テキスト ボックス 848"/>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1" name="テキスト ボックス 850"/>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546</xdr:rowOff>
    </xdr:from>
    <xdr:to>
      <xdr:col>32</xdr:col>
      <xdr:colOff>238125</xdr:colOff>
      <xdr:row>77</xdr:row>
      <xdr:rowOff>102146</xdr:rowOff>
    </xdr:to>
    <xdr:sp macro="" textlink="">
      <xdr:nvSpPr>
        <xdr:cNvPr id="857" name="円/楕円 856"/>
        <xdr:cNvSpPr/>
      </xdr:nvSpPr>
      <xdr:spPr>
        <a:xfrm>
          <a:off x="22110700" y="132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150423</xdr:rowOff>
    </xdr:from>
    <xdr:ext cx="534377" cy="259045"/>
    <xdr:sp macro="" textlink="">
      <xdr:nvSpPr>
        <xdr:cNvPr id="858" name="繰出金該当値テキスト"/>
        <xdr:cNvSpPr txBox="1"/>
      </xdr:nvSpPr>
      <xdr:spPr>
        <a:xfrm>
          <a:off x="22212300" y="1318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37,638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102539</xdr:rowOff>
    </xdr:from>
    <xdr:to>
      <xdr:col>31</xdr:col>
      <xdr:colOff>85725</xdr:colOff>
      <xdr:row>77</xdr:row>
      <xdr:rowOff>32689</xdr:rowOff>
    </xdr:to>
    <xdr:sp macro="" textlink="">
      <xdr:nvSpPr>
        <xdr:cNvPr id="859" name="円/楕円 858"/>
        <xdr:cNvSpPr/>
      </xdr:nvSpPr>
      <xdr:spPr>
        <a:xfrm>
          <a:off x="21272500" y="1313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23816</xdr:rowOff>
    </xdr:from>
    <xdr:ext cx="534377" cy="259045"/>
    <xdr:sp macro="" textlink="">
      <xdr:nvSpPr>
        <xdr:cNvPr id="860" name="テキスト ボックス 859"/>
        <xdr:cNvSpPr txBox="1"/>
      </xdr:nvSpPr>
      <xdr:spPr>
        <a:xfrm>
          <a:off x="21056111" y="1322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41,284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41636</xdr:rowOff>
    </xdr:from>
    <xdr:to>
      <xdr:col>29</xdr:col>
      <xdr:colOff>568325</xdr:colOff>
      <xdr:row>77</xdr:row>
      <xdr:rowOff>143236</xdr:rowOff>
    </xdr:to>
    <xdr:sp macro="" textlink="">
      <xdr:nvSpPr>
        <xdr:cNvPr id="861" name="円/楕円 860"/>
        <xdr:cNvSpPr/>
      </xdr:nvSpPr>
      <xdr:spPr>
        <a:xfrm>
          <a:off x="20383500" y="132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134363</xdr:rowOff>
    </xdr:from>
    <xdr:ext cx="534377" cy="259045"/>
    <xdr:sp macro="" textlink="">
      <xdr:nvSpPr>
        <xdr:cNvPr id="862" name="テキスト ボックス 861"/>
        <xdr:cNvSpPr txBox="1"/>
      </xdr:nvSpPr>
      <xdr:spPr>
        <a:xfrm>
          <a:off x="20167111" y="1333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35,481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90024</xdr:rowOff>
    </xdr:from>
    <xdr:to>
      <xdr:col>28</xdr:col>
      <xdr:colOff>365125</xdr:colOff>
      <xdr:row>78</xdr:row>
      <xdr:rowOff>20174</xdr:rowOff>
    </xdr:to>
    <xdr:sp macro="" textlink="">
      <xdr:nvSpPr>
        <xdr:cNvPr id="863" name="円/楕円 862"/>
        <xdr:cNvSpPr/>
      </xdr:nvSpPr>
      <xdr:spPr>
        <a:xfrm>
          <a:off x="19494500" y="132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11301</xdr:rowOff>
    </xdr:from>
    <xdr:ext cx="534377" cy="259045"/>
    <xdr:sp macro="" textlink="">
      <xdr:nvSpPr>
        <xdr:cNvPr id="864" name="テキスト ボックス 863"/>
        <xdr:cNvSpPr txBox="1"/>
      </xdr:nvSpPr>
      <xdr:spPr>
        <a:xfrm>
          <a:off x="19278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32,941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92748</xdr:rowOff>
    </xdr:from>
    <xdr:to>
      <xdr:col>27</xdr:col>
      <xdr:colOff>161925</xdr:colOff>
      <xdr:row>78</xdr:row>
      <xdr:rowOff>22898</xdr:rowOff>
    </xdr:to>
    <xdr:sp macro="" textlink="">
      <xdr:nvSpPr>
        <xdr:cNvPr id="865" name="円/楕円 864"/>
        <xdr:cNvSpPr/>
      </xdr:nvSpPr>
      <xdr:spPr>
        <a:xfrm>
          <a:off x="18605500" y="1329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14025</xdr:rowOff>
    </xdr:from>
    <xdr:ext cx="534377" cy="259045"/>
    <xdr:sp macro="" textlink="">
      <xdr:nvSpPr>
        <xdr:cNvPr id="866" name="テキスト ボックス 865"/>
        <xdr:cNvSpPr txBox="1"/>
      </xdr:nvSpPr>
      <xdr:spPr>
        <a:xfrm>
          <a:off x="18389111" y="1338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歳出総額は、住民一人当たり４４７，９３４円となっており、類似団体（４８１，９６１円）より下回っている。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主な構成項目である</a:t>
          </a:r>
          <a:r>
            <a:rPr kumimoji="1" lang="ja-JP" altLang="ja-JP" sz="1300">
              <a:solidFill>
                <a:schemeClr val="dk1"/>
              </a:solidFill>
              <a:effectLst/>
              <a:latin typeface="+mn-lt"/>
              <a:ea typeface="+mn-ea"/>
              <a:cs typeface="+mn-cs"/>
            </a:rPr>
            <a:t>扶助費は</a:t>
          </a:r>
          <a:r>
            <a:rPr kumimoji="1" lang="ja-JP" altLang="en-US" sz="1300">
              <a:solidFill>
                <a:schemeClr val="dk1"/>
              </a:solidFill>
              <a:effectLst/>
              <a:latin typeface="+mn-lt"/>
              <a:ea typeface="+mn-ea"/>
              <a:cs typeface="+mn-cs"/>
            </a:rPr>
            <a:t>１２０，８８９円で、保育所運営費の増や臨時福祉給付金の支給により前年度から増加している</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平成２８年度は減少となった</a:t>
          </a:r>
          <a:r>
            <a:rPr kumimoji="1" lang="ja-JP" altLang="ja-JP" sz="1300">
              <a:solidFill>
                <a:schemeClr val="dk1"/>
              </a:solidFill>
              <a:effectLst/>
              <a:latin typeface="+mn-lt"/>
              <a:ea typeface="+mn-ea"/>
              <a:cs typeface="+mn-cs"/>
            </a:rPr>
            <a:t>生活保護</a:t>
          </a:r>
          <a:r>
            <a:rPr kumimoji="1" lang="ja-JP" altLang="en-US" sz="1300">
              <a:solidFill>
                <a:schemeClr val="dk1"/>
              </a:solidFill>
              <a:effectLst/>
              <a:latin typeface="+mn-lt"/>
              <a:ea typeface="+mn-ea"/>
              <a:cs typeface="+mn-cs"/>
            </a:rPr>
            <a:t>費も今後は増加となる可能性が高いため、</a:t>
          </a:r>
          <a:r>
            <a:rPr kumimoji="1" lang="ja-JP" altLang="ja-JP" sz="1300">
              <a:solidFill>
                <a:schemeClr val="dk1"/>
              </a:solidFill>
              <a:effectLst/>
              <a:latin typeface="+mn-lt"/>
              <a:ea typeface="+mn-ea"/>
              <a:cs typeface="+mn-cs"/>
            </a:rPr>
            <a:t>資格審査</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の適正化を進め、費用の抑制に努める。</a:t>
          </a:r>
          <a:endParaRPr lang="ja-JP" altLang="ja-JP" sz="1300">
            <a:effectLst/>
          </a:endParaRPr>
        </a:p>
        <a:p>
          <a:pPr eaLnBrk="1" fontAlgn="auto" latinLnBrk="0" hangingPunct="1"/>
          <a:r>
            <a:rPr kumimoji="1" lang="ja-JP" altLang="en-US" sz="1300">
              <a:solidFill>
                <a:schemeClr val="dk1"/>
              </a:solidFill>
              <a:effectLst/>
              <a:latin typeface="+mn-lt"/>
              <a:ea typeface="+mn-ea"/>
              <a:cs typeface="+mn-cs"/>
            </a:rPr>
            <a:t>また、</a:t>
          </a:r>
          <a:r>
            <a:rPr kumimoji="1" lang="ja-JP" altLang="ja-JP" sz="1300">
              <a:solidFill>
                <a:schemeClr val="dk1"/>
              </a:solidFill>
              <a:effectLst/>
              <a:latin typeface="+mn-lt"/>
              <a:ea typeface="+mn-ea"/>
              <a:cs typeface="+mn-cs"/>
            </a:rPr>
            <a:t>類似団体内順位の高い補助費等や投資及び出資金については、病院や下水道等の公営企業や一部事務組合への負担金が要因である。一方で、一部事務組合では、消防や塵芥処理、学校給食等、多岐にわたる業務を行っているため、直営で行った場合にかかる人件費や物件費は</a:t>
          </a:r>
          <a:r>
            <a:rPr kumimoji="1" lang="ja-JP" altLang="en-US" sz="1300">
              <a:solidFill>
                <a:schemeClr val="dk1"/>
              </a:solidFill>
              <a:effectLst/>
              <a:latin typeface="+mn-lt"/>
              <a:ea typeface="+mn-ea"/>
              <a:cs typeface="+mn-cs"/>
            </a:rPr>
            <a:t>低く抑えられている</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青森県十和田市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62,958
62,724
725.65
30,007,079
28,201,008
1,499,547
18,291,781
27,942,796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104496</xdr:rowOff>
    </xdr:from>
    <xdr:to>
      <xdr:col>6</xdr:col>
      <xdr:colOff>511175</xdr:colOff>
      <xdr:row>34</xdr:row>
      <xdr:rowOff>119126</xdr:rowOff>
    </xdr:to>
    <xdr:cxnSp macro="">
      <xdr:nvCxnSpPr>
        <xdr:cNvPr id="59" name="直線コネクタ 58"/>
        <xdr:cNvCxnSpPr/>
      </xdr:nvCxnSpPr>
      <xdr:spPr>
        <a:xfrm>
          <a:off x="3797300" y="5762346"/>
          <a:ext cx="838200" cy="1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64584</xdr:rowOff>
    </xdr:from>
    <xdr:ext cx="469744" cy="259045"/>
    <xdr:sp macro="" textlink="">
      <xdr:nvSpPr>
        <xdr:cNvPr id="60" name="議会費平均値テキスト"/>
        <xdr:cNvSpPr txBox="1"/>
      </xdr:nvSpPr>
      <xdr:spPr>
        <a:xfrm>
          <a:off x="4686300" y="5893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104496</xdr:rowOff>
    </xdr:from>
    <xdr:to>
      <xdr:col>5</xdr:col>
      <xdr:colOff>358775</xdr:colOff>
      <xdr:row>33</xdr:row>
      <xdr:rowOff>166218</xdr:rowOff>
    </xdr:to>
    <xdr:cxnSp macro="">
      <xdr:nvCxnSpPr>
        <xdr:cNvPr id="62" name="直線コネクタ 61"/>
        <xdr:cNvCxnSpPr/>
      </xdr:nvCxnSpPr>
      <xdr:spPr>
        <a:xfrm flipV="1">
          <a:off x="2908300" y="576234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14292</xdr:rowOff>
    </xdr:from>
    <xdr:ext cx="469744" cy="259045"/>
    <xdr:sp macro="" textlink="">
      <xdr:nvSpPr>
        <xdr:cNvPr id="64" name="テキスト ボックス 63"/>
        <xdr:cNvSpPr txBox="1"/>
      </xdr:nvSpPr>
      <xdr:spPr>
        <a:xfrm>
          <a:off x="3562427"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166218</xdr:rowOff>
    </xdr:from>
    <xdr:to>
      <xdr:col>4</xdr:col>
      <xdr:colOff>155575</xdr:colOff>
      <xdr:row>33</xdr:row>
      <xdr:rowOff>169875</xdr:rowOff>
    </xdr:to>
    <xdr:cxnSp macro="">
      <xdr:nvCxnSpPr>
        <xdr:cNvPr id="65" name="直線コネクタ 64"/>
        <xdr:cNvCxnSpPr/>
      </xdr:nvCxnSpPr>
      <xdr:spPr>
        <a:xfrm flipV="1">
          <a:off x="2019300" y="5824068"/>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148387</xdr:rowOff>
    </xdr:from>
    <xdr:to>
      <xdr:col>2</xdr:col>
      <xdr:colOff>638175</xdr:colOff>
      <xdr:row>33</xdr:row>
      <xdr:rowOff>169875</xdr:rowOff>
    </xdr:to>
    <xdr:cxnSp macro="">
      <xdr:nvCxnSpPr>
        <xdr:cNvPr id="68" name="直線コネクタ 67"/>
        <xdr:cNvCxnSpPr/>
      </xdr:nvCxnSpPr>
      <xdr:spPr>
        <a:xfrm>
          <a:off x="1130300" y="5806237"/>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68326</xdr:rowOff>
    </xdr:from>
    <xdr:to>
      <xdr:col>6</xdr:col>
      <xdr:colOff>561975</xdr:colOff>
      <xdr:row>34</xdr:row>
      <xdr:rowOff>169926</xdr:rowOff>
    </xdr:to>
    <xdr:sp macro="" textlink="">
      <xdr:nvSpPr>
        <xdr:cNvPr id="78" name="円/楕円 77"/>
        <xdr:cNvSpPr/>
      </xdr:nvSpPr>
      <xdr:spPr>
        <a:xfrm>
          <a:off x="4584700" y="58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91203</xdr:rowOff>
    </xdr:from>
    <xdr:ext cx="469744" cy="259045"/>
    <xdr:sp macro="" textlink="">
      <xdr:nvSpPr>
        <xdr:cNvPr id="79" name="議会費該当値テキスト"/>
        <xdr:cNvSpPr txBox="1"/>
      </xdr:nvSpPr>
      <xdr:spPr>
        <a:xfrm>
          <a:off x="4686300" y="574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53696</xdr:rowOff>
    </xdr:from>
    <xdr:to>
      <xdr:col>5</xdr:col>
      <xdr:colOff>409575</xdr:colOff>
      <xdr:row>33</xdr:row>
      <xdr:rowOff>155296</xdr:rowOff>
    </xdr:to>
    <xdr:sp macro="" textlink="">
      <xdr:nvSpPr>
        <xdr:cNvPr id="80" name="円/楕円 79"/>
        <xdr:cNvSpPr/>
      </xdr:nvSpPr>
      <xdr:spPr>
        <a:xfrm>
          <a:off x="3746500" y="571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373</xdr:rowOff>
    </xdr:from>
    <xdr:ext cx="469744" cy="259045"/>
    <xdr:sp macro="" textlink="">
      <xdr:nvSpPr>
        <xdr:cNvPr id="81" name="テキスト ボックス 80"/>
        <xdr:cNvSpPr txBox="1"/>
      </xdr:nvSpPr>
      <xdr:spPr>
        <a:xfrm>
          <a:off x="3562427" y="548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115418</xdr:rowOff>
    </xdr:from>
    <xdr:to>
      <xdr:col>4</xdr:col>
      <xdr:colOff>206375</xdr:colOff>
      <xdr:row>34</xdr:row>
      <xdr:rowOff>45568</xdr:rowOff>
    </xdr:to>
    <xdr:sp macro="" textlink="">
      <xdr:nvSpPr>
        <xdr:cNvPr id="82" name="円/楕円 81"/>
        <xdr:cNvSpPr/>
      </xdr:nvSpPr>
      <xdr:spPr>
        <a:xfrm>
          <a:off x="2857500" y="577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62095</xdr:rowOff>
    </xdr:from>
    <xdr:ext cx="469744" cy="259045"/>
    <xdr:sp macro="" textlink="">
      <xdr:nvSpPr>
        <xdr:cNvPr id="83" name="テキスト ボックス 82"/>
        <xdr:cNvSpPr txBox="1"/>
      </xdr:nvSpPr>
      <xdr:spPr>
        <a:xfrm>
          <a:off x="2673427" y="554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119075</xdr:rowOff>
    </xdr:from>
    <xdr:to>
      <xdr:col>3</xdr:col>
      <xdr:colOff>3175</xdr:colOff>
      <xdr:row>34</xdr:row>
      <xdr:rowOff>49225</xdr:rowOff>
    </xdr:to>
    <xdr:sp macro="" textlink="">
      <xdr:nvSpPr>
        <xdr:cNvPr id="84" name="円/楕円 83"/>
        <xdr:cNvSpPr/>
      </xdr:nvSpPr>
      <xdr:spPr>
        <a:xfrm>
          <a:off x="1968500" y="57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65752</xdr:rowOff>
    </xdr:from>
    <xdr:ext cx="469744" cy="259045"/>
    <xdr:sp macro="" textlink="">
      <xdr:nvSpPr>
        <xdr:cNvPr id="85" name="テキスト ボックス 84"/>
        <xdr:cNvSpPr txBox="1"/>
      </xdr:nvSpPr>
      <xdr:spPr>
        <a:xfrm>
          <a:off x="1784427" y="555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97587</xdr:rowOff>
    </xdr:from>
    <xdr:to>
      <xdr:col>1</xdr:col>
      <xdr:colOff>485775</xdr:colOff>
      <xdr:row>34</xdr:row>
      <xdr:rowOff>27737</xdr:rowOff>
    </xdr:to>
    <xdr:sp macro="" textlink="">
      <xdr:nvSpPr>
        <xdr:cNvPr id="86" name="円/楕円 85"/>
        <xdr:cNvSpPr/>
      </xdr:nvSpPr>
      <xdr:spPr>
        <a:xfrm>
          <a:off x="1079500" y="575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44264</xdr:rowOff>
    </xdr:from>
    <xdr:ext cx="469744" cy="259045"/>
    <xdr:sp macro="" textlink="">
      <xdr:nvSpPr>
        <xdr:cNvPr id="87" name="テキスト ボックス 86"/>
        <xdr:cNvSpPr txBox="1"/>
      </xdr:nvSpPr>
      <xdr:spPr>
        <a:xfrm>
          <a:off x="895427" y="553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7120</xdr:rowOff>
    </xdr:from>
    <xdr:to>
      <xdr:col>6</xdr:col>
      <xdr:colOff>511175</xdr:colOff>
      <xdr:row>57</xdr:row>
      <xdr:rowOff>12149</xdr:rowOff>
    </xdr:to>
    <xdr:cxnSp macro="">
      <xdr:nvCxnSpPr>
        <xdr:cNvPr id="116" name="直線コネクタ 115"/>
        <xdr:cNvCxnSpPr/>
      </xdr:nvCxnSpPr>
      <xdr:spPr>
        <a:xfrm>
          <a:off x="3797300" y="9779770"/>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16603</xdr:rowOff>
    </xdr:from>
    <xdr:ext cx="534377" cy="259045"/>
    <xdr:sp macro="" textlink="">
      <xdr:nvSpPr>
        <xdr:cNvPr id="117" name="総務費平均値テキスト"/>
        <xdr:cNvSpPr txBox="1"/>
      </xdr:nvSpPr>
      <xdr:spPr>
        <a:xfrm>
          <a:off x="4686300" y="94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93203</xdr:rowOff>
    </xdr:from>
    <xdr:to>
      <xdr:col>5</xdr:col>
      <xdr:colOff>358775</xdr:colOff>
      <xdr:row>57</xdr:row>
      <xdr:rowOff>7120</xdr:rowOff>
    </xdr:to>
    <xdr:cxnSp macro="">
      <xdr:nvCxnSpPr>
        <xdr:cNvPr id="119" name="直線コネクタ 118"/>
        <xdr:cNvCxnSpPr/>
      </xdr:nvCxnSpPr>
      <xdr:spPr>
        <a:xfrm>
          <a:off x="2908300" y="9694403"/>
          <a:ext cx="889000" cy="8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71528</xdr:rowOff>
    </xdr:from>
    <xdr:ext cx="534377" cy="259045"/>
    <xdr:sp macro="" textlink="">
      <xdr:nvSpPr>
        <xdr:cNvPr id="121" name="テキスト ボックス 120"/>
        <xdr:cNvSpPr txBox="1"/>
      </xdr:nvSpPr>
      <xdr:spPr>
        <a:xfrm>
          <a:off x="3530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17597</xdr:rowOff>
    </xdr:from>
    <xdr:to>
      <xdr:col>4</xdr:col>
      <xdr:colOff>155575</xdr:colOff>
      <xdr:row>56</xdr:row>
      <xdr:rowOff>93203</xdr:rowOff>
    </xdr:to>
    <xdr:cxnSp macro="">
      <xdr:nvCxnSpPr>
        <xdr:cNvPr id="122" name="直線コネクタ 121"/>
        <xdr:cNvCxnSpPr/>
      </xdr:nvCxnSpPr>
      <xdr:spPr>
        <a:xfrm>
          <a:off x="2019300" y="9618797"/>
          <a:ext cx="889000" cy="7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17597</xdr:rowOff>
    </xdr:from>
    <xdr:to>
      <xdr:col>2</xdr:col>
      <xdr:colOff>638175</xdr:colOff>
      <xdr:row>56</xdr:row>
      <xdr:rowOff>128598</xdr:rowOff>
    </xdr:to>
    <xdr:cxnSp macro="">
      <xdr:nvCxnSpPr>
        <xdr:cNvPr id="125" name="直線コネクタ 124"/>
        <xdr:cNvCxnSpPr/>
      </xdr:nvCxnSpPr>
      <xdr:spPr>
        <a:xfrm flipV="1">
          <a:off x="1130300" y="9618797"/>
          <a:ext cx="889000" cy="11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7" name="テキスト ボックス 126"/>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132799</xdr:rowOff>
    </xdr:from>
    <xdr:to>
      <xdr:col>6</xdr:col>
      <xdr:colOff>561975</xdr:colOff>
      <xdr:row>57</xdr:row>
      <xdr:rowOff>62949</xdr:rowOff>
    </xdr:to>
    <xdr:sp macro="" textlink="">
      <xdr:nvSpPr>
        <xdr:cNvPr id="135" name="円/楕円 134"/>
        <xdr:cNvSpPr/>
      </xdr:nvSpPr>
      <xdr:spPr>
        <a:xfrm>
          <a:off x="4584700" y="973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111226</xdr:rowOff>
    </xdr:from>
    <xdr:ext cx="534377" cy="259045"/>
    <xdr:sp macro="" textlink="">
      <xdr:nvSpPr>
        <xdr:cNvPr id="136" name="総務費該当値テキスト"/>
        <xdr:cNvSpPr txBox="1"/>
      </xdr:nvSpPr>
      <xdr:spPr>
        <a:xfrm>
          <a:off x="4686300" y="97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49,239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127770</xdr:rowOff>
    </xdr:from>
    <xdr:to>
      <xdr:col>5</xdr:col>
      <xdr:colOff>409575</xdr:colOff>
      <xdr:row>57</xdr:row>
      <xdr:rowOff>57920</xdr:rowOff>
    </xdr:to>
    <xdr:sp macro="" textlink="">
      <xdr:nvSpPr>
        <xdr:cNvPr id="137" name="円/楕円 136"/>
        <xdr:cNvSpPr/>
      </xdr:nvSpPr>
      <xdr:spPr>
        <a:xfrm>
          <a:off x="3746500" y="9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49047</xdr:rowOff>
    </xdr:from>
    <xdr:ext cx="534377" cy="259045"/>
    <xdr:sp macro="" textlink="">
      <xdr:nvSpPr>
        <xdr:cNvPr id="138" name="テキスト ボックス 137"/>
        <xdr:cNvSpPr txBox="1"/>
      </xdr:nvSpPr>
      <xdr:spPr>
        <a:xfrm>
          <a:off x="3530111" y="982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49,899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42403</xdr:rowOff>
    </xdr:from>
    <xdr:to>
      <xdr:col>4</xdr:col>
      <xdr:colOff>206375</xdr:colOff>
      <xdr:row>56</xdr:row>
      <xdr:rowOff>144003</xdr:rowOff>
    </xdr:to>
    <xdr:sp macro="" textlink="">
      <xdr:nvSpPr>
        <xdr:cNvPr id="139" name="円/楕円 138"/>
        <xdr:cNvSpPr/>
      </xdr:nvSpPr>
      <xdr:spPr>
        <a:xfrm>
          <a:off x="2857500" y="964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160530</xdr:rowOff>
    </xdr:from>
    <xdr:ext cx="534377" cy="259045"/>
    <xdr:sp macro="" textlink="">
      <xdr:nvSpPr>
        <xdr:cNvPr id="140" name="テキスト ボックス 139"/>
        <xdr:cNvSpPr txBox="1"/>
      </xdr:nvSpPr>
      <xdr:spPr>
        <a:xfrm>
          <a:off x="2641111" y="941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61,102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138247</xdr:rowOff>
    </xdr:from>
    <xdr:to>
      <xdr:col>3</xdr:col>
      <xdr:colOff>3175</xdr:colOff>
      <xdr:row>56</xdr:row>
      <xdr:rowOff>68397</xdr:rowOff>
    </xdr:to>
    <xdr:sp macro="" textlink="">
      <xdr:nvSpPr>
        <xdr:cNvPr id="141" name="円/楕円 140"/>
        <xdr:cNvSpPr/>
      </xdr:nvSpPr>
      <xdr:spPr>
        <a:xfrm>
          <a:off x="1968500" y="956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84924</xdr:rowOff>
    </xdr:from>
    <xdr:ext cx="534377" cy="259045"/>
    <xdr:sp macro="" textlink="">
      <xdr:nvSpPr>
        <xdr:cNvPr id="142" name="テキスト ボックス 141"/>
        <xdr:cNvSpPr txBox="1"/>
      </xdr:nvSpPr>
      <xdr:spPr>
        <a:xfrm>
          <a:off x="1752111" y="934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71,024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77798</xdr:rowOff>
    </xdr:from>
    <xdr:to>
      <xdr:col>1</xdr:col>
      <xdr:colOff>485775</xdr:colOff>
      <xdr:row>57</xdr:row>
      <xdr:rowOff>7948</xdr:rowOff>
    </xdr:to>
    <xdr:sp macro="" textlink="">
      <xdr:nvSpPr>
        <xdr:cNvPr id="143" name="円/楕円 142"/>
        <xdr:cNvSpPr/>
      </xdr:nvSpPr>
      <xdr:spPr>
        <a:xfrm>
          <a:off x="1079500" y="967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170525</xdr:rowOff>
    </xdr:from>
    <xdr:ext cx="534377" cy="259045"/>
    <xdr:sp macro="" textlink="">
      <xdr:nvSpPr>
        <xdr:cNvPr id="144" name="テキスト ボックス 143"/>
        <xdr:cNvSpPr txBox="1"/>
      </xdr:nvSpPr>
      <xdr:spPr>
        <a:xfrm>
          <a:off x="863111" y="977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96076</xdr:rowOff>
    </xdr:from>
    <xdr:to>
      <xdr:col>6</xdr:col>
      <xdr:colOff>511175</xdr:colOff>
      <xdr:row>75</xdr:row>
      <xdr:rowOff>163691</xdr:rowOff>
    </xdr:to>
    <xdr:cxnSp macro="">
      <xdr:nvCxnSpPr>
        <xdr:cNvPr id="174" name="直線コネクタ 173"/>
        <xdr:cNvCxnSpPr/>
      </xdr:nvCxnSpPr>
      <xdr:spPr>
        <a:xfrm flipV="1">
          <a:off x="3797300" y="12954826"/>
          <a:ext cx="838200" cy="6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133278</xdr:rowOff>
    </xdr:from>
    <xdr:ext cx="599010" cy="259045"/>
    <xdr:sp macro="" textlink="">
      <xdr:nvSpPr>
        <xdr:cNvPr id="175" name="民生費平均値テキスト"/>
        <xdr:cNvSpPr txBox="1"/>
      </xdr:nvSpPr>
      <xdr:spPr>
        <a:xfrm>
          <a:off x="4686300" y="12992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163691</xdr:rowOff>
    </xdr:from>
    <xdr:to>
      <xdr:col>5</xdr:col>
      <xdr:colOff>358775</xdr:colOff>
      <xdr:row>76</xdr:row>
      <xdr:rowOff>26403</xdr:rowOff>
    </xdr:to>
    <xdr:cxnSp macro="">
      <xdr:nvCxnSpPr>
        <xdr:cNvPr id="177" name="直線コネクタ 176"/>
        <xdr:cNvCxnSpPr/>
      </xdr:nvCxnSpPr>
      <xdr:spPr>
        <a:xfrm flipV="1">
          <a:off x="2908300" y="13022441"/>
          <a:ext cx="889000" cy="3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15879</xdr:rowOff>
    </xdr:from>
    <xdr:ext cx="599010" cy="259045"/>
    <xdr:sp macro="" textlink="">
      <xdr:nvSpPr>
        <xdr:cNvPr id="179" name="テキスト ボックス 178"/>
        <xdr:cNvSpPr txBox="1"/>
      </xdr:nvSpPr>
      <xdr:spPr>
        <a:xfrm>
          <a:off x="3497794"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26403</xdr:rowOff>
    </xdr:from>
    <xdr:to>
      <xdr:col>4</xdr:col>
      <xdr:colOff>155575</xdr:colOff>
      <xdr:row>77</xdr:row>
      <xdr:rowOff>66599</xdr:rowOff>
    </xdr:to>
    <xdr:cxnSp macro="">
      <xdr:nvCxnSpPr>
        <xdr:cNvPr id="180" name="直線コネクタ 179"/>
        <xdr:cNvCxnSpPr/>
      </xdr:nvCxnSpPr>
      <xdr:spPr>
        <a:xfrm flipV="1">
          <a:off x="2019300" y="13056603"/>
          <a:ext cx="889000" cy="21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2" name="テキスト ボックス 181"/>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66599</xdr:rowOff>
    </xdr:from>
    <xdr:to>
      <xdr:col>2</xdr:col>
      <xdr:colOff>638175</xdr:colOff>
      <xdr:row>77</xdr:row>
      <xdr:rowOff>82359</xdr:rowOff>
    </xdr:to>
    <xdr:cxnSp macro="">
      <xdr:nvCxnSpPr>
        <xdr:cNvPr id="183" name="直線コネクタ 182"/>
        <xdr:cNvCxnSpPr/>
      </xdr:nvCxnSpPr>
      <xdr:spPr>
        <a:xfrm flipV="1">
          <a:off x="1130300" y="13268249"/>
          <a:ext cx="889000" cy="1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33990</xdr:rowOff>
    </xdr:from>
    <xdr:ext cx="599010" cy="259045"/>
    <xdr:sp macro="" textlink="">
      <xdr:nvSpPr>
        <xdr:cNvPr id="185" name="テキスト ボックス 184"/>
        <xdr:cNvSpPr txBox="1"/>
      </xdr:nvSpPr>
      <xdr:spPr>
        <a:xfrm>
          <a:off x="1719794"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7" name="テキスト ボックス 186"/>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45276</xdr:rowOff>
    </xdr:from>
    <xdr:to>
      <xdr:col>6</xdr:col>
      <xdr:colOff>561975</xdr:colOff>
      <xdr:row>75</xdr:row>
      <xdr:rowOff>146875</xdr:rowOff>
    </xdr:to>
    <xdr:sp macro="" textlink="">
      <xdr:nvSpPr>
        <xdr:cNvPr id="193" name="円/楕円 192"/>
        <xdr:cNvSpPr/>
      </xdr:nvSpPr>
      <xdr:spPr>
        <a:xfrm>
          <a:off x="4584700" y="129040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68153</xdr:rowOff>
    </xdr:from>
    <xdr:ext cx="599010" cy="259045"/>
    <xdr:sp macro="" textlink="">
      <xdr:nvSpPr>
        <xdr:cNvPr id="194" name="民生費該当値テキスト"/>
        <xdr:cNvSpPr txBox="1"/>
      </xdr:nvSpPr>
      <xdr:spPr>
        <a:xfrm>
          <a:off x="4686300" y="12755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169,935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112890</xdr:rowOff>
    </xdr:from>
    <xdr:to>
      <xdr:col>5</xdr:col>
      <xdr:colOff>409575</xdr:colOff>
      <xdr:row>76</xdr:row>
      <xdr:rowOff>43039</xdr:rowOff>
    </xdr:to>
    <xdr:sp macro="" textlink="">
      <xdr:nvSpPr>
        <xdr:cNvPr id="195" name="円/楕円 194"/>
        <xdr:cNvSpPr/>
      </xdr:nvSpPr>
      <xdr:spPr>
        <a:xfrm>
          <a:off x="3746500" y="129716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34168</xdr:rowOff>
    </xdr:from>
    <xdr:ext cx="599010" cy="259045"/>
    <xdr:sp macro="" textlink="">
      <xdr:nvSpPr>
        <xdr:cNvPr id="196" name="テキスト ボックス 195"/>
        <xdr:cNvSpPr txBox="1"/>
      </xdr:nvSpPr>
      <xdr:spPr>
        <a:xfrm>
          <a:off x="3497794" y="1306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164,611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147053</xdr:rowOff>
    </xdr:from>
    <xdr:to>
      <xdr:col>4</xdr:col>
      <xdr:colOff>206375</xdr:colOff>
      <xdr:row>76</xdr:row>
      <xdr:rowOff>77203</xdr:rowOff>
    </xdr:to>
    <xdr:sp macro="" textlink="">
      <xdr:nvSpPr>
        <xdr:cNvPr id="197" name="円/楕円 196"/>
        <xdr:cNvSpPr/>
      </xdr:nvSpPr>
      <xdr:spPr>
        <a:xfrm>
          <a:off x="2857500" y="1300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93730</xdr:rowOff>
    </xdr:from>
    <xdr:ext cx="599010" cy="259045"/>
    <xdr:sp macro="" textlink="">
      <xdr:nvSpPr>
        <xdr:cNvPr id="198" name="テキスト ボックス 197"/>
        <xdr:cNvSpPr txBox="1"/>
      </xdr:nvSpPr>
      <xdr:spPr>
        <a:xfrm>
          <a:off x="2608794" y="1278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161,921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15799</xdr:rowOff>
    </xdr:from>
    <xdr:to>
      <xdr:col>3</xdr:col>
      <xdr:colOff>3175</xdr:colOff>
      <xdr:row>77</xdr:row>
      <xdr:rowOff>117399</xdr:rowOff>
    </xdr:to>
    <xdr:sp macro="" textlink="">
      <xdr:nvSpPr>
        <xdr:cNvPr id="199" name="円/楕円 198"/>
        <xdr:cNvSpPr/>
      </xdr:nvSpPr>
      <xdr:spPr>
        <a:xfrm>
          <a:off x="1968500" y="1321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133926</xdr:rowOff>
    </xdr:from>
    <xdr:ext cx="599010" cy="259045"/>
    <xdr:sp macro="" textlink="">
      <xdr:nvSpPr>
        <xdr:cNvPr id="200" name="テキスト ボックス 199"/>
        <xdr:cNvSpPr txBox="1"/>
      </xdr:nvSpPr>
      <xdr:spPr>
        <a:xfrm>
          <a:off x="1719794" y="129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145,256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31559</xdr:rowOff>
    </xdr:from>
    <xdr:to>
      <xdr:col>1</xdr:col>
      <xdr:colOff>485775</xdr:colOff>
      <xdr:row>77</xdr:row>
      <xdr:rowOff>133159</xdr:rowOff>
    </xdr:to>
    <xdr:sp macro="" textlink="">
      <xdr:nvSpPr>
        <xdr:cNvPr id="201" name="円/楕円 200"/>
        <xdr:cNvSpPr/>
      </xdr:nvSpPr>
      <xdr:spPr>
        <a:xfrm>
          <a:off x="1079500" y="1323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149686</xdr:rowOff>
    </xdr:from>
    <xdr:ext cx="599010" cy="259045"/>
    <xdr:sp macro="" textlink="">
      <xdr:nvSpPr>
        <xdr:cNvPr id="202" name="テキスト ボックス 201"/>
        <xdr:cNvSpPr txBox="1"/>
      </xdr:nvSpPr>
      <xdr:spPr>
        <a:xfrm>
          <a:off x="830794" y="1300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46089</xdr:rowOff>
    </xdr:from>
    <xdr:to>
      <xdr:col>6</xdr:col>
      <xdr:colOff>511175</xdr:colOff>
      <xdr:row>96</xdr:row>
      <xdr:rowOff>85237</xdr:rowOff>
    </xdr:to>
    <xdr:cxnSp macro="">
      <xdr:nvCxnSpPr>
        <xdr:cNvPr id="232" name="直線コネクタ 231"/>
        <xdr:cNvCxnSpPr/>
      </xdr:nvCxnSpPr>
      <xdr:spPr>
        <a:xfrm>
          <a:off x="3797300" y="16505289"/>
          <a:ext cx="838200" cy="3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121544</xdr:rowOff>
    </xdr:from>
    <xdr:ext cx="534377" cy="259045"/>
    <xdr:sp macro="" textlink="">
      <xdr:nvSpPr>
        <xdr:cNvPr id="233" name="衛生費平均値テキスト"/>
        <xdr:cNvSpPr txBox="1"/>
      </xdr:nvSpPr>
      <xdr:spPr>
        <a:xfrm>
          <a:off x="4686300" y="1658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46089</xdr:rowOff>
    </xdr:from>
    <xdr:to>
      <xdr:col>5</xdr:col>
      <xdr:colOff>358775</xdr:colOff>
      <xdr:row>96</xdr:row>
      <xdr:rowOff>68568</xdr:rowOff>
    </xdr:to>
    <xdr:cxnSp macro="">
      <xdr:nvCxnSpPr>
        <xdr:cNvPr id="235" name="直線コネクタ 234"/>
        <xdr:cNvCxnSpPr/>
      </xdr:nvCxnSpPr>
      <xdr:spPr>
        <a:xfrm flipV="1">
          <a:off x="2908300" y="16505289"/>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6977</xdr:rowOff>
    </xdr:from>
    <xdr:ext cx="534377" cy="259045"/>
    <xdr:sp macro="" textlink="">
      <xdr:nvSpPr>
        <xdr:cNvPr id="237" name="テキスト ボックス 236"/>
        <xdr:cNvSpPr txBox="1"/>
      </xdr:nvSpPr>
      <xdr:spPr>
        <a:xfrm>
          <a:off x="3530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68568</xdr:rowOff>
    </xdr:from>
    <xdr:to>
      <xdr:col>4</xdr:col>
      <xdr:colOff>155575</xdr:colOff>
      <xdr:row>96</xdr:row>
      <xdr:rowOff>142805</xdr:rowOff>
    </xdr:to>
    <xdr:cxnSp macro="">
      <xdr:nvCxnSpPr>
        <xdr:cNvPr id="238" name="直線コネクタ 237"/>
        <xdr:cNvCxnSpPr/>
      </xdr:nvCxnSpPr>
      <xdr:spPr>
        <a:xfrm flipV="1">
          <a:off x="2019300" y="16527768"/>
          <a:ext cx="889000" cy="7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83313</xdr:rowOff>
    </xdr:from>
    <xdr:to>
      <xdr:col>2</xdr:col>
      <xdr:colOff>638175</xdr:colOff>
      <xdr:row>96</xdr:row>
      <xdr:rowOff>142805</xdr:rowOff>
    </xdr:to>
    <xdr:cxnSp macro="">
      <xdr:nvCxnSpPr>
        <xdr:cNvPr id="241" name="直線コネクタ 240"/>
        <xdr:cNvCxnSpPr/>
      </xdr:nvCxnSpPr>
      <xdr:spPr>
        <a:xfrm>
          <a:off x="1130300" y="16542513"/>
          <a:ext cx="889000" cy="5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34437</xdr:rowOff>
    </xdr:from>
    <xdr:to>
      <xdr:col>6</xdr:col>
      <xdr:colOff>561975</xdr:colOff>
      <xdr:row>96</xdr:row>
      <xdr:rowOff>136037</xdr:rowOff>
    </xdr:to>
    <xdr:sp macro="" textlink="">
      <xdr:nvSpPr>
        <xdr:cNvPr id="251" name="円/楕円 250"/>
        <xdr:cNvSpPr/>
      </xdr:nvSpPr>
      <xdr:spPr>
        <a:xfrm>
          <a:off x="4584700" y="1649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57314</xdr:rowOff>
    </xdr:from>
    <xdr:ext cx="534377" cy="259045"/>
    <xdr:sp macro="" textlink="">
      <xdr:nvSpPr>
        <xdr:cNvPr id="252" name="衛生費該当値テキスト"/>
        <xdr:cNvSpPr txBox="1"/>
      </xdr:nvSpPr>
      <xdr:spPr>
        <a:xfrm>
          <a:off x="4686300" y="1634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44,859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166739</xdr:rowOff>
    </xdr:from>
    <xdr:to>
      <xdr:col>5</xdr:col>
      <xdr:colOff>409575</xdr:colOff>
      <xdr:row>96</xdr:row>
      <xdr:rowOff>96889</xdr:rowOff>
    </xdr:to>
    <xdr:sp macro="" textlink="">
      <xdr:nvSpPr>
        <xdr:cNvPr id="253" name="円/楕円 252"/>
        <xdr:cNvSpPr/>
      </xdr:nvSpPr>
      <xdr:spPr>
        <a:xfrm>
          <a:off x="3746500" y="1645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113416</xdr:rowOff>
    </xdr:from>
    <xdr:ext cx="534377" cy="259045"/>
    <xdr:sp macro="" textlink="">
      <xdr:nvSpPr>
        <xdr:cNvPr id="254" name="テキスト ボックス 253"/>
        <xdr:cNvSpPr txBox="1"/>
      </xdr:nvSpPr>
      <xdr:spPr>
        <a:xfrm>
          <a:off x="3530111" y="1622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46,914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17768</xdr:rowOff>
    </xdr:from>
    <xdr:to>
      <xdr:col>4</xdr:col>
      <xdr:colOff>206375</xdr:colOff>
      <xdr:row>96</xdr:row>
      <xdr:rowOff>119368</xdr:rowOff>
    </xdr:to>
    <xdr:sp macro="" textlink="">
      <xdr:nvSpPr>
        <xdr:cNvPr id="255" name="円/楕円 254"/>
        <xdr:cNvSpPr/>
      </xdr:nvSpPr>
      <xdr:spPr>
        <a:xfrm>
          <a:off x="2857500" y="1647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135895</xdr:rowOff>
    </xdr:from>
    <xdr:ext cx="534377" cy="259045"/>
    <xdr:sp macro="" textlink="">
      <xdr:nvSpPr>
        <xdr:cNvPr id="256" name="テキスト ボックス 255"/>
        <xdr:cNvSpPr txBox="1"/>
      </xdr:nvSpPr>
      <xdr:spPr>
        <a:xfrm>
          <a:off x="2641111" y="162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45,734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92005</xdr:rowOff>
    </xdr:from>
    <xdr:to>
      <xdr:col>3</xdr:col>
      <xdr:colOff>3175</xdr:colOff>
      <xdr:row>97</xdr:row>
      <xdr:rowOff>22155</xdr:rowOff>
    </xdr:to>
    <xdr:sp macro="" textlink="">
      <xdr:nvSpPr>
        <xdr:cNvPr id="257" name="円/楕円 256"/>
        <xdr:cNvSpPr/>
      </xdr:nvSpPr>
      <xdr:spPr>
        <a:xfrm>
          <a:off x="1968500" y="165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38682</xdr:rowOff>
    </xdr:from>
    <xdr:ext cx="534377" cy="259045"/>
    <xdr:sp macro="" textlink="">
      <xdr:nvSpPr>
        <xdr:cNvPr id="258" name="テキスト ボックス 257"/>
        <xdr:cNvSpPr txBox="1"/>
      </xdr:nvSpPr>
      <xdr:spPr>
        <a:xfrm>
          <a:off x="1752111" y="1632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41,837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32513</xdr:rowOff>
    </xdr:from>
    <xdr:to>
      <xdr:col>1</xdr:col>
      <xdr:colOff>485775</xdr:colOff>
      <xdr:row>96</xdr:row>
      <xdr:rowOff>134113</xdr:rowOff>
    </xdr:to>
    <xdr:sp macro="" textlink="">
      <xdr:nvSpPr>
        <xdr:cNvPr id="259" name="円/楕円 258"/>
        <xdr:cNvSpPr/>
      </xdr:nvSpPr>
      <xdr:spPr>
        <a:xfrm>
          <a:off x="1079500" y="1649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150640</xdr:rowOff>
    </xdr:from>
    <xdr:ext cx="534377" cy="259045"/>
    <xdr:sp macro="" textlink="">
      <xdr:nvSpPr>
        <xdr:cNvPr id="260" name="テキスト ボックス 259"/>
        <xdr:cNvSpPr txBox="1"/>
      </xdr:nvSpPr>
      <xdr:spPr>
        <a:xfrm>
          <a:off x="863111" y="1626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166446</xdr:rowOff>
    </xdr:from>
    <xdr:to>
      <xdr:col>15</xdr:col>
      <xdr:colOff>180975</xdr:colOff>
      <xdr:row>38</xdr:row>
      <xdr:rowOff>13056</xdr:rowOff>
    </xdr:to>
    <xdr:cxnSp macro="">
      <xdr:nvCxnSpPr>
        <xdr:cNvPr id="287" name="直線コネクタ 286"/>
        <xdr:cNvCxnSpPr/>
      </xdr:nvCxnSpPr>
      <xdr:spPr>
        <a:xfrm flipV="1">
          <a:off x="9639300" y="6510096"/>
          <a:ext cx="8382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88"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13056</xdr:rowOff>
    </xdr:from>
    <xdr:to>
      <xdr:col>14</xdr:col>
      <xdr:colOff>28575</xdr:colOff>
      <xdr:row>38</xdr:row>
      <xdr:rowOff>19914</xdr:rowOff>
    </xdr:to>
    <xdr:cxnSp macro="">
      <xdr:nvCxnSpPr>
        <xdr:cNvPr id="290" name="直線コネクタ 289"/>
        <xdr:cNvCxnSpPr/>
      </xdr:nvCxnSpPr>
      <xdr:spPr>
        <a:xfrm flipV="1">
          <a:off x="8750300" y="652815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2" name="テキスト ボックス 291"/>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106096</xdr:rowOff>
    </xdr:from>
    <xdr:to>
      <xdr:col>12</xdr:col>
      <xdr:colOff>511175</xdr:colOff>
      <xdr:row>38</xdr:row>
      <xdr:rowOff>19914</xdr:rowOff>
    </xdr:to>
    <xdr:cxnSp macro="">
      <xdr:nvCxnSpPr>
        <xdr:cNvPr id="293" name="直線コネクタ 292"/>
        <xdr:cNvCxnSpPr/>
      </xdr:nvCxnSpPr>
      <xdr:spPr>
        <a:xfrm>
          <a:off x="7861300" y="6278296"/>
          <a:ext cx="889000" cy="25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5" name="テキスト ボックス 294"/>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96952</xdr:rowOff>
    </xdr:from>
    <xdr:to>
      <xdr:col>11</xdr:col>
      <xdr:colOff>307975</xdr:colOff>
      <xdr:row>36</xdr:row>
      <xdr:rowOff>106096</xdr:rowOff>
    </xdr:to>
    <xdr:cxnSp macro="">
      <xdr:nvCxnSpPr>
        <xdr:cNvPr id="296" name="直線コネクタ 295"/>
        <xdr:cNvCxnSpPr/>
      </xdr:nvCxnSpPr>
      <xdr:spPr>
        <a:xfrm>
          <a:off x="6972300" y="5754802"/>
          <a:ext cx="889000" cy="52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169511</xdr:rowOff>
    </xdr:from>
    <xdr:ext cx="469744" cy="259045"/>
    <xdr:sp macro="" textlink="">
      <xdr:nvSpPr>
        <xdr:cNvPr id="298" name="テキスト ボックス 297"/>
        <xdr:cNvSpPr txBox="1"/>
      </xdr:nvSpPr>
      <xdr:spPr>
        <a:xfrm>
          <a:off x="7626427" y="634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92701</xdr:rowOff>
    </xdr:from>
    <xdr:ext cx="469744" cy="259045"/>
    <xdr:sp macro="" textlink="">
      <xdr:nvSpPr>
        <xdr:cNvPr id="300" name="テキスト ボックス 299"/>
        <xdr:cNvSpPr txBox="1"/>
      </xdr:nvSpPr>
      <xdr:spPr>
        <a:xfrm>
          <a:off x="6737427" y="62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115646</xdr:rowOff>
    </xdr:from>
    <xdr:to>
      <xdr:col>15</xdr:col>
      <xdr:colOff>231775</xdr:colOff>
      <xdr:row>38</xdr:row>
      <xdr:rowOff>45796</xdr:rowOff>
    </xdr:to>
    <xdr:sp macro="" textlink="">
      <xdr:nvSpPr>
        <xdr:cNvPr id="306" name="円/楕円 305"/>
        <xdr:cNvSpPr/>
      </xdr:nvSpPr>
      <xdr:spPr>
        <a:xfrm>
          <a:off x="10426700" y="64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94073</xdr:rowOff>
    </xdr:from>
    <xdr:ext cx="378565" cy="259045"/>
    <xdr:sp macro="" textlink="">
      <xdr:nvSpPr>
        <xdr:cNvPr id="307" name="労働費該当値テキスト"/>
        <xdr:cNvSpPr txBox="1"/>
      </xdr:nvSpPr>
      <xdr:spPr>
        <a:xfrm>
          <a:off x="10528300" y="6437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133706</xdr:rowOff>
    </xdr:from>
    <xdr:to>
      <xdr:col>14</xdr:col>
      <xdr:colOff>79375</xdr:colOff>
      <xdr:row>38</xdr:row>
      <xdr:rowOff>63856</xdr:rowOff>
    </xdr:to>
    <xdr:sp macro="" textlink="">
      <xdr:nvSpPr>
        <xdr:cNvPr id="308" name="円/楕円 307"/>
        <xdr:cNvSpPr/>
      </xdr:nvSpPr>
      <xdr:spPr>
        <a:xfrm>
          <a:off x="9588500" y="64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54983</xdr:rowOff>
    </xdr:from>
    <xdr:ext cx="378565" cy="259045"/>
    <xdr:sp macro="" textlink="">
      <xdr:nvSpPr>
        <xdr:cNvPr id="309" name="テキスト ボックス 308"/>
        <xdr:cNvSpPr txBox="1"/>
      </xdr:nvSpPr>
      <xdr:spPr>
        <a:xfrm>
          <a:off x="9450017" y="6570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140564</xdr:rowOff>
    </xdr:from>
    <xdr:to>
      <xdr:col>12</xdr:col>
      <xdr:colOff>561975</xdr:colOff>
      <xdr:row>38</xdr:row>
      <xdr:rowOff>70714</xdr:rowOff>
    </xdr:to>
    <xdr:sp macro="" textlink="">
      <xdr:nvSpPr>
        <xdr:cNvPr id="310" name="円/楕円 309"/>
        <xdr:cNvSpPr/>
      </xdr:nvSpPr>
      <xdr:spPr>
        <a:xfrm>
          <a:off x="8699500" y="64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61841</xdr:rowOff>
    </xdr:from>
    <xdr:ext cx="378565" cy="259045"/>
    <xdr:sp macro="" textlink="">
      <xdr:nvSpPr>
        <xdr:cNvPr id="311" name="テキスト ボックス 310"/>
        <xdr:cNvSpPr txBox="1"/>
      </xdr:nvSpPr>
      <xdr:spPr>
        <a:xfrm>
          <a:off x="8561017" y="65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55296</xdr:rowOff>
    </xdr:from>
    <xdr:to>
      <xdr:col>11</xdr:col>
      <xdr:colOff>358775</xdr:colOff>
      <xdr:row>36</xdr:row>
      <xdr:rowOff>156896</xdr:rowOff>
    </xdr:to>
    <xdr:sp macro="" textlink="">
      <xdr:nvSpPr>
        <xdr:cNvPr id="312" name="円/楕円 311"/>
        <xdr:cNvSpPr/>
      </xdr:nvSpPr>
      <xdr:spPr>
        <a:xfrm>
          <a:off x="7810500" y="622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1973</xdr:rowOff>
    </xdr:from>
    <xdr:ext cx="469744" cy="259045"/>
    <xdr:sp macro="" textlink="">
      <xdr:nvSpPr>
        <xdr:cNvPr id="313" name="テキスト ボックス 312"/>
        <xdr:cNvSpPr txBox="1"/>
      </xdr:nvSpPr>
      <xdr:spPr>
        <a:xfrm>
          <a:off x="7626427" y="600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1,647</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46152</xdr:rowOff>
    </xdr:from>
    <xdr:to>
      <xdr:col>10</xdr:col>
      <xdr:colOff>155575</xdr:colOff>
      <xdr:row>33</xdr:row>
      <xdr:rowOff>147752</xdr:rowOff>
    </xdr:to>
    <xdr:sp macro="" textlink="">
      <xdr:nvSpPr>
        <xdr:cNvPr id="314" name="円/楕円 313"/>
        <xdr:cNvSpPr/>
      </xdr:nvSpPr>
      <xdr:spPr>
        <a:xfrm>
          <a:off x="6921500" y="570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164279</xdr:rowOff>
    </xdr:from>
    <xdr:ext cx="469744" cy="259045"/>
    <xdr:sp macro="" textlink="">
      <xdr:nvSpPr>
        <xdr:cNvPr id="315" name="テキスト ボックス 314"/>
        <xdr:cNvSpPr txBox="1"/>
      </xdr:nvSpPr>
      <xdr:spPr>
        <a:xfrm>
          <a:off x="6737427" y="547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46970</xdr:rowOff>
    </xdr:from>
    <xdr:to>
      <xdr:col>15</xdr:col>
      <xdr:colOff>180975</xdr:colOff>
      <xdr:row>57</xdr:row>
      <xdr:rowOff>125919</xdr:rowOff>
    </xdr:to>
    <xdr:cxnSp macro="">
      <xdr:nvCxnSpPr>
        <xdr:cNvPr id="346" name="直線コネクタ 345"/>
        <xdr:cNvCxnSpPr/>
      </xdr:nvCxnSpPr>
      <xdr:spPr>
        <a:xfrm>
          <a:off x="9639300" y="9819620"/>
          <a:ext cx="838200" cy="7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43001</xdr:rowOff>
    </xdr:from>
    <xdr:ext cx="534377" cy="259045"/>
    <xdr:sp macro="" textlink="">
      <xdr:nvSpPr>
        <xdr:cNvPr id="347" name="農林水産業費平均値テキスト"/>
        <xdr:cNvSpPr txBox="1"/>
      </xdr:nvSpPr>
      <xdr:spPr>
        <a:xfrm>
          <a:off x="10528300" y="964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46970</xdr:rowOff>
    </xdr:from>
    <xdr:to>
      <xdr:col>14</xdr:col>
      <xdr:colOff>28575</xdr:colOff>
      <xdr:row>57</xdr:row>
      <xdr:rowOff>118424</xdr:rowOff>
    </xdr:to>
    <xdr:cxnSp macro="">
      <xdr:nvCxnSpPr>
        <xdr:cNvPr id="349" name="直線コネクタ 348"/>
        <xdr:cNvCxnSpPr/>
      </xdr:nvCxnSpPr>
      <xdr:spPr>
        <a:xfrm flipV="1">
          <a:off x="8750300" y="9819620"/>
          <a:ext cx="889000" cy="7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45455</xdr:rowOff>
    </xdr:from>
    <xdr:ext cx="534377" cy="259045"/>
    <xdr:sp macro="" textlink="">
      <xdr:nvSpPr>
        <xdr:cNvPr id="351" name="テキスト ボックス 350"/>
        <xdr:cNvSpPr txBox="1"/>
      </xdr:nvSpPr>
      <xdr:spPr>
        <a:xfrm>
          <a:off x="9372111" y="94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118424</xdr:rowOff>
    </xdr:from>
    <xdr:to>
      <xdr:col>12</xdr:col>
      <xdr:colOff>511175</xdr:colOff>
      <xdr:row>57</xdr:row>
      <xdr:rowOff>142607</xdr:rowOff>
    </xdr:to>
    <xdr:cxnSp macro="">
      <xdr:nvCxnSpPr>
        <xdr:cNvPr id="352" name="直線コネクタ 351"/>
        <xdr:cNvCxnSpPr/>
      </xdr:nvCxnSpPr>
      <xdr:spPr>
        <a:xfrm flipV="1">
          <a:off x="7861300" y="9891074"/>
          <a:ext cx="889000" cy="2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78561</xdr:rowOff>
    </xdr:from>
    <xdr:ext cx="534377" cy="259045"/>
    <xdr:sp macro="" textlink="">
      <xdr:nvSpPr>
        <xdr:cNvPr id="354" name="テキスト ボックス 353"/>
        <xdr:cNvSpPr txBox="1"/>
      </xdr:nvSpPr>
      <xdr:spPr>
        <a:xfrm>
          <a:off x="8483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142607</xdr:rowOff>
    </xdr:from>
    <xdr:to>
      <xdr:col>11</xdr:col>
      <xdr:colOff>307975</xdr:colOff>
      <xdr:row>58</xdr:row>
      <xdr:rowOff>2589</xdr:rowOff>
    </xdr:to>
    <xdr:cxnSp macro="">
      <xdr:nvCxnSpPr>
        <xdr:cNvPr id="355" name="直線コネクタ 354"/>
        <xdr:cNvCxnSpPr/>
      </xdr:nvCxnSpPr>
      <xdr:spPr>
        <a:xfrm flipV="1">
          <a:off x="6972300" y="9915257"/>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7" name="テキスト ボックス 356"/>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59" name="テキスト ボックス 358"/>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75119</xdr:rowOff>
    </xdr:from>
    <xdr:to>
      <xdr:col>15</xdr:col>
      <xdr:colOff>231775</xdr:colOff>
      <xdr:row>58</xdr:row>
      <xdr:rowOff>5269</xdr:rowOff>
    </xdr:to>
    <xdr:sp macro="" textlink="">
      <xdr:nvSpPr>
        <xdr:cNvPr id="365" name="円/楕円 364"/>
        <xdr:cNvSpPr/>
      </xdr:nvSpPr>
      <xdr:spPr>
        <a:xfrm>
          <a:off x="10426700" y="984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53546</xdr:rowOff>
    </xdr:from>
    <xdr:ext cx="534377" cy="259045"/>
    <xdr:sp macro="" textlink="">
      <xdr:nvSpPr>
        <xdr:cNvPr id="366" name="農林水産業費該当値テキスト"/>
        <xdr:cNvSpPr txBox="1"/>
      </xdr:nvSpPr>
      <xdr:spPr>
        <a:xfrm>
          <a:off x="10528300" y="982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19,344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167620</xdr:rowOff>
    </xdr:from>
    <xdr:to>
      <xdr:col>14</xdr:col>
      <xdr:colOff>79375</xdr:colOff>
      <xdr:row>57</xdr:row>
      <xdr:rowOff>97770</xdr:rowOff>
    </xdr:to>
    <xdr:sp macro="" textlink="">
      <xdr:nvSpPr>
        <xdr:cNvPr id="367" name="円/楕円 366"/>
        <xdr:cNvSpPr/>
      </xdr:nvSpPr>
      <xdr:spPr>
        <a:xfrm>
          <a:off x="9588500" y="976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88897</xdr:rowOff>
    </xdr:from>
    <xdr:ext cx="534377" cy="259045"/>
    <xdr:sp macro="" textlink="">
      <xdr:nvSpPr>
        <xdr:cNvPr id="368" name="テキスト ボックス 367"/>
        <xdr:cNvSpPr txBox="1"/>
      </xdr:nvSpPr>
      <xdr:spPr>
        <a:xfrm>
          <a:off x="9372111" y="986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67624</xdr:rowOff>
    </xdr:from>
    <xdr:to>
      <xdr:col>12</xdr:col>
      <xdr:colOff>561975</xdr:colOff>
      <xdr:row>57</xdr:row>
      <xdr:rowOff>169224</xdr:rowOff>
    </xdr:to>
    <xdr:sp macro="" textlink="">
      <xdr:nvSpPr>
        <xdr:cNvPr id="369" name="円/楕円 368"/>
        <xdr:cNvSpPr/>
      </xdr:nvSpPr>
      <xdr:spPr>
        <a:xfrm>
          <a:off x="8699500" y="984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14301</xdr:rowOff>
    </xdr:from>
    <xdr:ext cx="534377" cy="259045"/>
    <xdr:sp macro="" textlink="">
      <xdr:nvSpPr>
        <xdr:cNvPr id="370" name="テキスト ボックス 369"/>
        <xdr:cNvSpPr txBox="1"/>
      </xdr:nvSpPr>
      <xdr:spPr>
        <a:xfrm>
          <a:off x="8483111" y="961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91807</xdr:rowOff>
    </xdr:from>
    <xdr:to>
      <xdr:col>11</xdr:col>
      <xdr:colOff>358775</xdr:colOff>
      <xdr:row>58</xdr:row>
      <xdr:rowOff>21957</xdr:rowOff>
    </xdr:to>
    <xdr:sp macro="" textlink="">
      <xdr:nvSpPr>
        <xdr:cNvPr id="371" name="円/楕円 370"/>
        <xdr:cNvSpPr/>
      </xdr:nvSpPr>
      <xdr:spPr>
        <a:xfrm>
          <a:off x="7810500" y="986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38484</xdr:rowOff>
    </xdr:from>
    <xdr:ext cx="534377" cy="259045"/>
    <xdr:sp macro="" textlink="">
      <xdr:nvSpPr>
        <xdr:cNvPr id="372" name="テキスト ボックス 371"/>
        <xdr:cNvSpPr txBox="1"/>
      </xdr:nvSpPr>
      <xdr:spPr>
        <a:xfrm>
          <a:off x="7594111" y="963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123239</xdr:rowOff>
    </xdr:from>
    <xdr:to>
      <xdr:col>10</xdr:col>
      <xdr:colOff>155575</xdr:colOff>
      <xdr:row>58</xdr:row>
      <xdr:rowOff>53389</xdr:rowOff>
    </xdr:to>
    <xdr:sp macro="" textlink="">
      <xdr:nvSpPr>
        <xdr:cNvPr id="373" name="円/楕円 372"/>
        <xdr:cNvSpPr/>
      </xdr:nvSpPr>
      <xdr:spPr>
        <a:xfrm>
          <a:off x="6921500" y="989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69916</xdr:rowOff>
    </xdr:from>
    <xdr:ext cx="534377" cy="259045"/>
    <xdr:sp macro="" textlink="">
      <xdr:nvSpPr>
        <xdr:cNvPr id="374" name="テキスト ボックス 373"/>
        <xdr:cNvSpPr txBox="1"/>
      </xdr:nvSpPr>
      <xdr:spPr>
        <a:xfrm>
          <a:off x="6705111" y="96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37223</xdr:rowOff>
    </xdr:from>
    <xdr:to>
      <xdr:col>15</xdr:col>
      <xdr:colOff>180975</xdr:colOff>
      <xdr:row>77</xdr:row>
      <xdr:rowOff>143129</xdr:rowOff>
    </xdr:to>
    <xdr:cxnSp macro="">
      <xdr:nvCxnSpPr>
        <xdr:cNvPr id="405" name="直線コネクタ 404"/>
        <xdr:cNvCxnSpPr/>
      </xdr:nvCxnSpPr>
      <xdr:spPr>
        <a:xfrm>
          <a:off x="9639300" y="13238873"/>
          <a:ext cx="838200" cy="10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6" name="商工費平均値テキスト"/>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37223</xdr:rowOff>
    </xdr:from>
    <xdr:to>
      <xdr:col>14</xdr:col>
      <xdr:colOff>28575</xdr:colOff>
      <xdr:row>77</xdr:row>
      <xdr:rowOff>87449</xdr:rowOff>
    </xdr:to>
    <xdr:cxnSp macro="">
      <xdr:nvCxnSpPr>
        <xdr:cNvPr id="408" name="直線コネクタ 407"/>
        <xdr:cNvCxnSpPr/>
      </xdr:nvCxnSpPr>
      <xdr:spPr>
        <a:xfrm flipV="1">
          <a:off x="8750300" y="13238873"/>
          <a:ext cx="889000" cy="5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59514</xdr:rowOff>
    </xdr:from>
    <xdr:ext cx="534377" cy="259045"/>
    <xdr:sp macro="" textlink="">
      <xdr:nvSpPr>
        <xdr:cNvPr id="410" name="テキスト ボックス 409"/>
        <xdr:cNvSpPr txBox="1"/>
      </xdr:nvSpPr>
      <xdr:spPr>
        <a:xfrm>
          <a:off x="9372111" y="129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87449</xdr:rowOff>
    </xdr:from>
    <xdr:to>
      <xdr:col>12</xdr:col>
      <xdr:colOff>511175</xdr:colOff>
      <xdr:row>77</xdr:row>
      <xdr:rowOff>113378</xdr:rowOff>
    </xdr:to>
    <xdr:cxnSp macro="">
      <xdr:nvCxnSpPr>
        <xdr:cNvPr id="411" name="直線コネクタ 410"/>
        <xdr:cNvCxnSpPr/>
      </xdr:nvCxnSpPr>
      <xdr:spPr>
        <a:xfrm flipV="1">
          <a:off x="7861300" y="13289099"/>
          <a:ext cx="889000" cy="2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17263</xdr:rowOff>
    </xdr:from>
    <xdr:ext cx="469744" cy="259045"/>
    <xdr:sp macro="" textlink="">
      <xdr:nvSpPr>
        <xdr:cNvPr id="413" name="テキスト ボックス 412"/>
        <xdr:cNvSpPr txBox="1"/>
      </xdr:nvSpPr>
      <xdr:spPr>
        <a:xfrm>
          <a:off x="8515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113378</xdr:rowOff>
    </xdr:from>
    <xdr:to>
      <xdr:col>11</xdr:col>
      <xdr:colOff>307975</xdr:colOff>
      <xdr:row>77</xdr:row>
      <xdr:rowOff>171410</xdr:rowOff>
    </xdr:to>
    <xdr:cxnSp macro="">
      <xdr:nvCxnSpPr>
        <xdr:cNvPr id="414" name="直線コネクタ 413"/>
        <xdr:cNvCxnSpPr/>
      </xdr:nvCxnSpPr>
      <xdr:spPr>
        <a:xfrm flipV="1">
          <a:off x="6972300" y="13315028"/>
          <a:ext cx="889000" cy="5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30653</xdr:rowOff>
    </xdr:from>
    <xdr:ext cx="469744" cy="259045"/>
    <xdr:sp macro="" textlink="">
      <xdr:nvSpPr>
        <xdr:cNvPr id="416" name="テキスト ボックス 415"/>
        <xdr:cNvSpPr txBox="1"/>
      </xdr:nvSpPr>
      <xdr:spPr>
        <a:xfrm>
          <a:off x="7626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44141</xdr:rowOff>
    </xdr:from>
    <xdr:ext cx="469744" cy="259045"/>
    <xdr:sp macro="" textlink="">
      <xdr:nvSpPr>
        <xdr:cNvPr id="418" name="テキスト ボックス 417"/>
        <xdr:cNvSpPr txBox="1"/>
      </xdr:nvSpPr>
      <xdr:spPr>
        <a:xfrm>
          <a:off x="6737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92329</xdr:rowOff>
    </xdr:from>
    <xdr:to>
      <xdr:col>15</xdr:col>
      <xdr:colOff>231775</xdr:colOff>
      <xdr:row>78</xdr:row>
      <xdr:rowOff>22479</xdr:rowOff>
    </xdr:to>
    <xdr:sp macro="" textlink="">
      <xdr:nvSpPr>
        <xdr:cNvPr id="424" name="円/楕円 423"/>
        <xdr:cNvSpPr/>
      </xdr:nvSpPr>
      <xdr:spPr>
        <a:xfrm>
          <a:off x="10426700" y="1329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70756</xdr:rowOff>
    </xdr:from>
    <xdr:ext cx="469744" cy="259045"/>
    <xdr:sp macro="" textlink="">
      <xdr:nvSpPr>
        <xdr:cNvPr id="425" name="商工費該当値テキスト"/>
        <xdr:cNvSpPr txBox="1"/>
      </xdr:nvSpPr>
      <xdr:spPr>
        <a:xfrm>
          <a:off x="10528300" y="1327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9,145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157873</xdr:rowOff>
    </xdr:from>
    <xdr:to>
      <xdr:col>14</xdr:col>
      <xdr:colOff>79375</xdr:colOff>
      <xdr:row>77</xdr:row>
      <xdr:rowOff>88023</xdr:rowOff>
    </xdr:to>
    <xdr:sp macro="" textlink="">
      <xdr:nvSpPr>
        <xdr:cNvPr id="426" name="円/楕円 425"/>
        <xdr:cNvSpPr/>
      </xdr:nvSpPr>
      <xdr:spPr>
        <a:xfrm>
          <a:off x="9588500" y="1318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79150</xdr:rowOff>
    </xdr:from>
    <xdr:ext cx="534377" cy="259045"/>
    <xdr:sp macro="" textlink="">
      <xdr:nvSpPr>
        <xdr:cNvPr id="427" name="テキスト ボックス 426"/>
        <xdr:cNvSpPr txBox="1"/>
      </xdr:nvSpPr>
      <xdr:spPr>
        <a:xfrm>
          <a:off x="9372111" y="1328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36649</xdr:rowOff>
    </xdr:from>
    <xdr:to>
      <xdr:col>12</xdr:col>
      <xdr:colOff>561975</xdr:colOff>
      <xdr:row>77</xdr:row>
      <xdr:rowOff>138249</xdr:rowOff>
    </xdr:to>
    <xdr:sp macro="" textlink="">
      <xdr:nvSpPr>
        <xdr:cNvPr id="428" name="円/楕円 427"/>
        <xdr:cNvSpPr/>
      </xdr:nvSpPr>
      <xdr:spPr>
        <a:xfrm>
          <a:off x="8699500" y="1323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154776</xdr:rowOff>
    </xdr:from>
    <xdr:ext cx="534377" cy="259045"/>
    <xdr:sp macro="" textlink="">
      <xdr:nvSpPr>
        <xdr:cNvPr id="429" name="テキスト ボックス 428"/>
        <xdr:cNvSpPr txBox="1"/>
      </xdr:nvSpPr>
      <xdr:spPr>
        <a:xfrm>
          <a:off x="8483111" y="1301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62578</xdr:rowOff>
    </xdr:from>
    <xdr:to>
      <xdr:col>11</xdr:col>
      <xdr:colOff>358775</xdr:colOff>
      <xdr:row>77</xdr:row>
      <xdr:rowOff>164178</xdr:rowOff>
    </xdr:to>
    <xdr:sp macro="" textlink="">
      <xdr:nvSpPr>
        <xdr:cNvPr id="430" name="円/楕円 429"/>
        <xdr:cNvSpPr/>
      </xdr:nvSpPr>
      <xdr:spPr>
        <a:xfrm>
          <a:off x="7810500" y="1326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9255</xdr:rowOff>
    </xdr:from>
    <xdr:ext cx="534377" cy="259045"/>
    <xdr:sp macro="" textlink="">
      <xdr:nvSpPr>
        <xdr:cNvPr id="431" name="テキスト ボックス 430"/>
        <xdr:cNvSpPr txBox="1"/>
      </xdr:nvSpPr>
      <xdr:spPr>
        <a:xfrm>
          <a:off x="7594111" y="1303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120610</xdr:rowOff>
    </xdr:from>
    <xdr:to>
      <xdr:col>10</xdr:col>
      <xdr:colOff>155575</xdr:colOff>
      <xdr:row>78</xdr:row>
      <xdr:rowOff>50760</xdr:rowOff>
    </xdr:to>
    <xdr:sp macro="" textlink="">
      <xdr:nvSpPr>
        <xdr:cNvPr id="432" name="円/楕円 431"/>
        <xdr:cNvSpPr/>
      </xdr:nvSpPr>
      <xdr:spPr>
        <a:xfrm>
          <a:off x="6921500" y="1332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67287</xdr:rowOff>
    </xdr:from>
    <xdr:ext cx="469744" cy="259045"/>
    <xdr:sp macro="" textlink="">
      <xdr:nvSpPr>
        <xdr:cNvPr id="433" name="テキスト ボックス 432"/>
        <xdr:cNvSpPr txBox="1"/>
      </xdr:nvSpPr>
      <xdr:spPr>
        <a:xfrm>
          <a:off x="6737427" y="1309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70574</xdr:rowOff>
    </xdr:from>
    <xdr:to>
      <xdr:col>15</xdr:col>
      <xdr:colOff>180975</xdr:colOff>
      <xdr:row>96</xdr:row>
      <xdr:rowOff>93751</xdr:rowOff>
    </xdr:to>
    <xdr:cxnSp macro="">
      <xdr:nvCxnSpPr>
        <xdr:cNvPr id="462" name="直線コネクタ 461"/>
        <xdr:cNvCxnSpPr/>
      </xdr:nvCxnSpPr>
      <xdr:spPr>
        <a:xfrm flipV="1">
          <a:off x="9639300" y="16529774"/>
          <a:ext cx="838200" cy="2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3" name="土木費平均値テキスト"/>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69355</xdr:rowOff>
    </xdr:from>
    <xdr:to>
      <xdr:col>14</xdr:col>
      <xdr:colOff>28575</xdr:colOff>
      <xdr:row>96</xdr:row>
      <xdr:rowOff>93751</xdr:rowOff>
    </xdr:to>
    <xdr:cxnSp macro="">
      <xdr:nvCxnSpPr>
        <xdr:cNvPr id="465" name="直線コネクタ 464"/>
        <xdr:cNvCxnSpPr/>
      </xdr:nvCxnSpPr>
      <xdr:spPr>
        <a:xfrm>
          <a:off x="8750300" y="16528555"/>
          <a:ext cx="889000" cy="2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7" name="テキスト ボックス 466"/>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138494</xdr:rowOff>
    </xdr:from>
    <xdr:to>
      <xdr:col>12</xdr:col>
      <xdr:colOff>511175</xdr:colOff>
      <xdr:row>96</xdr:row>
      <xdr:rowOff>69355</xdr:rowOff>
    </xdr:to>
    <xdr:cxnSp macro="">
      <xdr:nvCxnSpPr>
        <xdr:cNvPr id="468" name="直線コネクタ 467"/>
        <xdr:cNvCxnSpPr/>
      </xdr:nvCxnSpPr>
      <xdr:spPr>
        <a:xfrm>
          <a:off x="7861300" y="16426244"/>
          <a:ext cx="889000" cy="10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29430</xdr:rowOff>
    </xdr:from>
    <xdr:ext cx="534377" cy="259045"/>
    <xdr:sp macro="" textlink="">
      <xdr:nvSpPr>
        <xdr:cNvPr id="470" name="テキスト ボックス 469"/>
        <xdr:cNvSpPr txBox="1"/>
      </xdr:nvSpPr>
      <xdr:spPr>
        <a:xfrm>
          <a:off x="8483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138494</xdr:rowOff>
    </xdr:from>
    <xdr:to>
      <xdr:col>11</xdr:col>
      <xdr:colOff>307975</xdr:colOff>
      <xdr:row>96</xdr:row>
      <xdr:rowOff>72720</xdr:rowOff>
    </xdr:to>
    <xdr:cxnSp macro="">
      <xdr:nvCxnSpPr>
        <xdr:cNvPr id="471" name="直線コネクタ 470"/>
        <xdr:cNvCxnSpPr/>
      </xdr:nvCxnSpPr>
      <xdr:spPr>
        <a:xfrm flipV="1">
          <a:off x="6972300" y="16426244"/>
          <a:ext cx="889000" cy="10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9758</xdr:rowOff>
    </xdr:from>
    <xdr:ext cx="534377" cy="259045"/>
    <xdr:sp macro="" textlink="">
      <xdr:nvSpPr>
        <xdr:cNvPr id="473" name="テキスト ボックス 472"/>
        <xdr:cNvSpPr txBox="1"/>
      </xdr:nvSpPr>
      <xdr:spPr>
        <a:xfrm>
          <a:off x="7594111" y="161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95584</xdr:rowOff>
    </xdr:from>
    <xdr:ext cx="534377" cy="259045"/>
    <xdr:sp macro="" textlink="">
      <xdr:nvSpPr>
        <xdr:cNvPr id="475" name="テキスト ボックス 474"/>
        <xdr:cNvSpPr txBox="1"/>
      </xdr:nvSpPr>
      <xdr:spPr>
        <a:xfrm>
          <a:off x="6705111" y="162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19774</xdr:rowOff>
    </xdr:from>
    <xdr:to>
      <xdr:col>15</xdr:col>
      <xdr:colOff>231775</xdr:colOff>
      <xdr:row>96</xdr:row>
      <xdr:rowOff>121374</xdr:rowOff>
    </xdr:to>
    <xdr:sp macro="" textlink="">
      <xdr:nvSpPr>
        <xdr:cNvPr id="481" name="円/楕円 480"/>
        <xdr:cNvSpPr/>
      </xdr:nvSpPr>
      <xdr:spPr>
        <a:xfrm>
          <a:off x="10426700" y="164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169651</xdr:rowOff>
    </xdr:from>
    <xdr:ext cx="534377" cy="259045"/>
    <xdr:sp macro="" textlink="">
      <xdr:nvSpPr>
        <xdr:cNvPr id="482" name="土木費該当値テキスト"/>
        <xdr:cNvSpPr txBox="1"/>
      </xdr:nvSpPr>
      <xdr:spPr>
        <a:xfrm>
          <a:off x="10528300" y="1645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38,443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42951</xdr:rowOff>
    </xdr:from>
    <xdr:to>
      <xdr:col>14</xdr:col>
      <xdr:colOff>79375</xdr:colOff>
      <xdr:row>96</xdr:row>
      <xdr:rowOff>144551</xdr:rowOff>
    </xdr:to>
    <xdr:sp macro="" textlink="">
      <xdr:nvSpPr>
        <xdr:cNvPr id="483" name="円/楕円 482"/>
        <xdr:cNvSpPr/>
      </xdr:nvSpPr>
      <xdr:spPr>
        <a:xfrm>
          <a:off x="9588500" y="1650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135678</xdr:rowOff>
    </xdr:from>
    <xdr:ext cx="534377" cy="259045"/>
    <xdr:sp macro="" textlink="">
      <xdr:nvSpPr>
        <xdr:cNvPr id="484" name="テキスト ボックス 483"/>
        <xdr:cNvSpPr txBox="1"/>
      </xdr:nvSpPr>
      <xdr:spPr>
        <a:xfrm>
          <a:off x="9372111" y="1659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36,618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18555</xdr:rowOff>
    </xdr:from>
    <xdr:to>
      <xdr:col>12</xdr:col>
      <xdr:colOff>561975</xdr:colOff>
      <xdr:row>96</xdr:row>
      <xdr:rowOff>120155</xdr:rowOff>
    </xdr:to>
    <xdr:sp macro="" textlink="">
      <xdr:nvSpPr>
        <xdr:cNvPr id="485" name="円/楕円 484"/>
        <xdr:cNvSpPr/>
      </xdr:nvSpPr>
      <xdr:spPr>
        <a:xfrm>
          <a:off x="8699500" y="1647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111282</xdr:rowOff>
    </xdr:from>
    <xdr:ext cx="534377" cy="259045"/>
    <xdr:sp macro="" textlink="">
      <xdr:nvSpPr>
        <xdr:cNvPr id="486" name="テキスト ボックス 485"/>
        <xdr:cNvSpPr txBox="1"/>
      </xdr:nvSpPr>
      <xdr:spPr>
        <a:xfrm>
          <a:off x="8483111" y="1657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38,539</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87694</xdr:rowOff>
    </xdr:from>
    <xdr:to>
      <xdr:col>11</xdr:col>
      <xdr:colOff>358775</xdr:colOff>
      <xdr:row>96</xdr:row>
      <xdr:rowOff>17844</xdr:rowOff>
    </xdr:to>
    <xdr:sp macro="" textlink="">
      <xdr:nvSpPr>
        <xdr:cNvPr id="487" name="円/楕円 486"/>
        <xdr:cNvSpPr/>
      </xdr:nvSpPr>
      <xdr:spPr>
        <a:xfrm>
          <a:off x="7810500" y="1637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8971</xdr:rowOff>
    </xdr:from>
    <xdr:ext cx="534377" cy="259045"/>
    <xdr:sp macro="" textlink="">
      <xdr:nvSpPr>
        <xdr:cNvPr id="488" name="テキスト ボックス 487"/>
        <xdr:cNvSpPr txBox="1"/>
      </xdr:nvSpPr>
      <xdr:spPr>
        <a:xfrm>
          <a:off x="7594111" y="1646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46,595</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21920</xdr:rowOff>
    </xdr:from>
    <xdr:to>
      <xdr:col>10</xdr:col>
      <xdr:colOff>155575</xdr:colOff>
      <xdr:row>96</xdr:row>
      <xdr:rowOff>123520</xdr:rowOff>
    </xdr:to>
    <xdr:sp macro="" textlink="">
      <xdr:nvSpPr>
        <xdr:cNvPr id="489" name="円/楕円 488"/>
        <xdr:cNvSpPr/>
      </xdr:nvSpPr>
      <xdr:spPr>
        <a:xfrm>
          <a:off x="6921500" y="164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114647</xdr:rowOff>
    </xdr:from>
    <xdr:ext cx="534377" cy="259045"/>
    <xdr:sp macro="" textlink="">
      <xdr:nvSpPr>
        <xdr:cNvPr id="490" name="テキスト ボックス 489"/>
        <xdr:cNvSpPr txBox="1"/>
      </xdr:nvSpPr>
      <xdr:spPr>
        <a:xfrm>
          <a:off x="6705111" y="1657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97181</xdr:rowOff>
    </xdr:from>
    <xdr:to>
      <xdr:col>23</xdr:col>
      <xdr:colOff>517525</xdr:colOff>
      <xdr:row>35</xdr:row>
      <xdr:rowOff>151313</xdr:rowOff>
    </xdr:to>
    <xdr:cxnSp macro="">
      <xdr:nvCxnSpPr>
        <xdr:cNvPr id="518" name="直線コネクタ 517"/>
        <xdr:cNvCxnSpPr/>
      </xdr:nvCxnSpPr>
      <xdr:spPr>
        <a:xfrm>
          <a:off x="15481300" y="6097931"/>
          <a:ext cx="838200" cy="5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26133</xdr:rowOff>
    </xdr:from>
    <xdr:ext cx="534377" cy="259045"/>
    <xdr:sp macro="" textlink="">
      <xdr:nvSpPr>
        <xdr:cNvPr id="519" name="消防費平均値テキスト"/>
        <xdr:cNvSpPr txBox="1"/>
      </xdr:nvSpPr>
      <xdr:spPr>
        <a:xfrm>
          <a:off x="16370300" y="619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97181</xdr:rowOff>
    </xdr:from>
    <xdr:to>
      <xdr:col>22</xdr:col>
      <xdr:colOff>365125</xdr:colOff>
      <xdr:row>36</xdr:row>
      <xdr:rowOff>7295</xdr:rowOff>
    </xdr:to>
    <xdr:cxnSp macro="">
      <xdr:nvCxnSpPr>
        <xdr:cNvPr id="521" name="直線コネクタ 520"/>
        <xdr:cNvCxnSpPr/>
      </xdr:nvCxnSpPr>
      <xdr:spPr>
        <a:xfrm flipV="1">
          <a:off x="14592300" y="6097931"/>
          <a:ext cx="889000" cy="8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2" name="フローチャート : 判断 521"/>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69064</xdr:rowOff>
    </xdr:from>
    <xdr:ext cx="534377" cy="259045"/>
    <xdr:sp macro="" textlink="">
      <xdr:nvSpPr>
        <xdr:cNvPr id="523" name="テキスト ボックス 522"/>
        <xdr:cNvSpPr txBox="1"/>
      </xdr:nvSpPr>
      <xdr:spPr>
        <a:xfrm>
          <a:off x="15214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7295</xdr:rowOff>
    </xdr:from>
    <xdr:to>
      <xdr:col>21</xdr:col>
      <xdr:colOff>161925</xdr:colOff>
      <xdr:row>36</xdr:row>
      <xdr:rowOff>42865</xdr:rowOff>
    </xdr:to>
    <xdr:cxnSp macro="">
      <xdr:nvCxnSpPr>
        <xdr:cNvPr id="524" name="直線コネクタ 523"/>
        <xdr:cNvCxnSpPr/>
      </xdr:nvCxnSpPr>
      <xdr:spPr>
        <a:xfrm flipV="1">
          <a:off x="13703300" y="6179495"/>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6" name="テキスト ボックス 525"/>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42865</xdr:rowOff>
    </xdr:from>
    <xdr:to>
      <xdr:col>19</xdr:col>
      <xdr:colOff>644525</xdr:colOff>
      <xdr:row>36</xdr:row>
      <xdr:rowOff>45700</xdr:rowOff>
    </xdr:to>
    <xdr:cxnSp macro="">
      <xdr:nvCxnSpPr>
        <xdr:cNvPr id="527" name="直線コネクタ 526"/>
        <xdr:cNvCxnSpPr/>
      </xdr:nvCxnSpPr>
      <xdr:spPr>
        <a:xfrm flipV="1">
          <a:off x="12814300" y="6215065"/>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9" name="テキスト ボックス 528"/>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31" name="テキスト ボックス 530"/>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100513</xdr:rowOff>
    </xdr:from>
    <xdr:to>
      <xdr:col>23</xdr:col>
      <xdr:colOff>568325</xdr:colOff>
      <xdr:row>36</xdr:row>
      <xdr:rowOff>30663</xdr:rowOff>
    </xdr:to>
    <xdr:sp macro="" textlink="">
      <xdr:nvSpPr>
        <xdr:cNvPr id="537" name="円/楕円 536"/>
        <xdr:cNvSpPr/>
      </xdr:nvSpPr>
      <xdr:spPr>
        <a:xfrm>
          <a:off x="16268700" y="610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123390</xdr:rowOff>
    </xdr:from>
    <xdr:ext cx="534377" cy="259045"/>
    <xdr:sp macro="" textlink="">
      <xdr:nvSpPr>
        <xdr:cNvPr id="538" name="消防費該当値テキスト"/>
        <xdr:cNvSpPr txBox="1"/>
      </xdr:nvSpPr>
      <xdr:spPr>
        <a:xfrm>
          <a:off x="16370300" y="595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20,996</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46381</xdr:rowOff>
    </xdr:from>
    <xdr:to>
      <xdr:col>22</xdr:col>
      <xdr:colOff>415925</xdr:colOff>
      <xdr:row>35</xdr:row>
      <xdr:rowOff>147981</xdr:rowOff>
    </xdr:to>
    <xdr:sp macro="" textlink="">
      <xdr:nvSpPr>
        <xdr:cNvPr id="539" name="円/楕円 538"/>
        <xdr:cNvSpPr/>
      </xdr:nvSpPr>
      <xdr:spPr>
        <a:xfrm>
          <a:off x="15430500" y="60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164508</xdr:rowOff>
    </xdr:from>
    <xdr:ext cx="534377" cy="259045"/>
    <xdr:sp macro="" textlink="">
      <xdr:nvSpPr>
        <xdr:cNvPr id="540" name="テキスト ボックス 539"/>
        <xdr:cNvSpPr txBox="1"/>
      </xdr:nvSpPr>
      <xdr:spPr>
        <a:xfrm>
          <a:off x="15214111" y="582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22,180</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127945</xdr:rowOff>
    </xdr:from>
    <xdr:to>
      <xdr:col>21</xdr:col>
      <xdr:colOff>212725</xdr:colOff>
      <xdr:row>36</xdr:row>
      <xdr:rowOff>58095</xdr:rowOff>
    </xdr:to>
    <xdr:sp macro="" textlink="">
      <xdr:nvSpPr>
        <xdr:cNvPr id="541" name="円/楕円 540"/>
        <xdr:cNvSpPr/>
      </xdr:nvSpPr>
      <xdr:spPr>
        <a:xfrm>
          <a:off x="14541500" y="612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74622</xdr:rowOff>
    </xdr:from>
    <xdr:ext cx="534377" cy="259045"/>
    <xdr:sp macro="" textlink="">
      <xdr:nvSpPr>
        <xdr:cNvPr id="542" name="テキスト ボックス 541"/>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20,396</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163515</xdr:rowOff>
    </xdr:from>
    <xdr:to>
      <xdr:col>20</xdr:col>
      <xdr:colOff>9525</xdr:colOff>
      <xdr:row>36</xdr:row>
      <xdr:rowOff>93665</xdr:rowOff>
    </xdr:to>
    <xdr:sp macro="" textlink="">
      <xdr:nvSpPr>
        <xdr:cNvPr id="543" name="円/楕円 542"/>
        <xdr:cNvSpPr/>
      </xdr:nvSpPr>
      <xdr:spPr>
        <a:xfrm>
          <a:off x="13652500" y="616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110192</xdr:rowOff>
    </xdr:from>
    <xdr:ext cx="534377" cy="259045"/>
    <xdr:sp macro="" textlink="">
      <xdr:nvSpPr>
        <xdr:cNvPr id="544" name="テキスト ボックス 543"/>
        <xdr:cNvSpPr txBox="1"/>
      </xdr:nvSpPr>
      <xdr:spPr>
        <a:xfrm>
          <a:off x="13436111" y="593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19,618</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166350</xdr:rowOff>
    </xdr:from>
    <xdr:to>
      <xdr:col>18</xdr:col>
      <xdr:colOff>492125</xdr:colOff>
      <xdr:row>36</xdr:row>
      <xdr:rowOff>96500</xdr:rowOff>
    </xdr:to>
    <xdr:sp macro="" textlink="">
      <xdr:nvSpPr>
        <xdr:cNvPr id="545" name="円/楕円 544"/>
        <xdr:cNvSpPr/>
      </xdr:nvSpPr>
      <xdr:spPr>
        <a:xfrm>
          <a:off x="12763500" y="61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113027</xdr:rowOff>
    </xdr:from>
    <xdr:ext cx="534377" cy="259045"/>
    <xdr:sp macro="" textlink="">
      <xdr:nvSpPr>
        <xdr:cNvPr id="546" name="テキスト ボックス 545"/>
        <xdr:cNvSpPr txBox="1"/>
      </xdr:nvSpPr>
      <xdr:spPr>
        <a:xfrm>
          <a:off x="12547111" y="594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17932</xdr:rowOff>
    </xdr:from>
    <xdr:to>
      <xdr:col>23</xdr:col>
      <xdr:colOff>517525</xdr:colOff>
      <xdr:row>57</xdr:row>
      <xdr:rowOff>97066</xdr:rowOff>
    </xdr:to>
    <xdr:cxnSp macro="">
      <xdr:nvCxnSpPr>
        <xdr:cNvPr id="576" name="直線コネクタ 575"/>
        <xdr:cNvCxnSpPr/>
      </xdr:nvCxnSpPr>
      <xdr:spPr>
        <a:xfrm>
          <a:off x="15481300" y="9790582"/>
          <a:ext cx="838200" cy="7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144581</xdr:rowOff>
    </xdr:from>
    <xdr:ext cx="534377" cy="259045"/>
    <xdr:sp macro="" textlink="">
      <xdr:nvSpPr>
        <xdr:cNvPr id="577" name="教育費平均値テキスト"/>
        <xdr:cNvSpPr txBox="1"/>
      </xdr:nvSpPr>
      <xdr:spPr>
        <a:xfrm>
          <a:off x="16370300" y="9402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108915</xdr:rowOff>
    </xdr:from>
    <xdr:to>
      <xdr:col>22</xdr:col>
      <xdr:colOff>365125</xdr:colOff>
      <xdr:row>57</xdr:row>
      <xdr:rowOff>17932</xdr:rowOff>
    </xdr:to>
    <xdr:cxnSp macro="">
      <xdr:nvCxnSpPr>
        <xdr:cNvPr id="579" name="直線コネクタ 578"/>
        <xdr:cNvCxnSpPr/>
      </xdr:nvCxnSpPr>
      <xdr:spPr>
        <a:xfrm>
          <a:off x="14592300" y="9538665"/>
          <a:ext cx="889000" cy="25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0" name="フローチャート : 判断 579"/>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36110</xdr:rowOff>
    </xdr:from>
    <xdr:ext cx="534377" cy="259045"/>
    <xdr:sp macro="" textlink="">
      <xdr:nvSpPr>
        <xdr:cNvPr id="581" name="テキスト ボックス 580"/>
        <xdr:cNvSpPr txBox="1"/>
      </xdr:nvSpPr>
      <xdr:spPr>
        <a:xfrm>
          <a:off x="15214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108915</xdr:rowOff>
    </xdr:from>
    <xdr:to>
      <xdr:col>21</xdr:col>
      <xdr:colOff>161925</xdr:colOff>
      <xdr:row>56</xdr:row>
      <xdr:rowOff>157550</xdr:rowOff>
    </xdr:to>
    <xdr:cxnSp macro="">
      <xdr:nvCxnSpPr>
        <xdr:cNvPr id="582" name="直線コネクタ 581"/>
        <xdr:cNvCxnSpPr/>
      </xdr:nvCxnSpPr>
      <xdr:spPr>
        <a:xfrm flipV="1">
          <a:off x="13703300" y="9538665"/>
          <a:ext cx="889000" cy="22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96417</xdr:rowOff>
    </xdr:from>
    <xdr:ext cx="534377" cy="259045"/>
    <xdr:sp macro="" textlink="">
      <xdr:nvSpPr>
        <xdr:cNvPr id="584" name="テキスト ボックス 583"/>
        <xdr:cNvSpPr txBox="1"/>
      </xdr:nvSpPr>
      <xdr:spPr>
        <a:xfrm>
          <a:off x="14325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17856</xdr:rowOff>
    </xdr:from>
    <xdr:to>
      <xdr:col>19</xdr:col>
      <xdr:colOff>644525</xdr:colOff>
      <xdr:row>56</xdr:row>
      <xdr:rowOff>157550</xdr:rowOff>
    </xdr:to>
    <xdr:cxnSp macro="">
      <xdr:nvCxnSpPr>
        <xdr:cNvPr id="585" name="直線コネクタ 584"/>
        <xdr:cNvCxnSpPr/>
      </xdr:nvCxnSpPr>
      <xdr:spPr>
        <a:xfrm>
          <a:off x="12814300" y="9447606"/>
          <a:ext cx="889000" cy="31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130141</xdr:rowOff>
    </xdr:from>
    <xdr:ext cx="534377" cy="259045"/>
    <xdr:sp macro="" textlink="">
      <xdr:nvSpPr>
        <xdr:cNvPr id="587" name="テキスト ボックス 586"/>
        <xdr:cNvSpPr txBox="1"/>
      </xdr:nvSpPr>
      <xdr:spPr>
        <a:xfrm>
          <a:off x="13436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129259</xdr:rowOff>
    </xdr:from>
    <xdr:ext cx="534377" cy="259045"/>
    <xdr:sp macro="" textlink="">
      <xdr:nvSpPr>
        <xdr:cNvPr id="589" name="テキスト ボックス 588"/>
        <xdr:cNvSpPr txBox="1"/>
      </xdr:nvSpPr>
      <xdr:spPr>
        <a:xfrm>
          <a:off x="12547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46266</xdr:rowOff>
    </xdr:from>
    <xdr:to>
      <xdr:col>23</xdr:col>
      <xdr:colOff>568325</xdr:colOff>
      <xdr:row>57</xdr:row>
      <xdr:rowOff>147866</xdr:rowOff>
    </xdr:to>
    <xdr:sp macro="" textlink="">
      <xdr:nvSpPr>
        <xdr:cNvPr id="595" name="円/楕円 594"/>
        <xdr:cNvSpPr/>
      </xdr:nvSpPr>
      <xdr:spPr>
        <a:xfrm>
          <a:off x="16268700" y="981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24693</xdr:rowOff>
    </xdr:from>
    <xdr:ext cx="534377" cy="259045"/>
    <xdr:sp macro="" textlink="">
      <xdr:nvSpPr>
        <xdr:cNvPr id="596" name="教育費該当値テキスト"/>
        <xdr:cNvSpPr txBox="1"/>
      </xdr:nvSpPr>
      <xdr:spPr>
        <a:xfrm>
          <a:off x="16370300" y="979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35,238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138582</xdr:rowOff>
    </xdr:from>
    <xdr:to>
      <xdr:col>22</xdr:col>
      <xdr:colOff>415925</xdr:colOff>
      <xdr:row>57</xdr:row>
      <xdr:rowOff>68732</xdr:rowOff>
    </xdr:to>
    <xdr:sp macro="" textlink="">
      <xdr:nvSpPr>
        <xdr:cNvPr id="597" name="円/楕円 596"/>
        <xdr:cNvSpPr/>
      </xdr:nvSpPr>
      <xdr:spPr>
        <a:xfrm>
          <a:off x="15430500" y="973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59859</xdr:rowOff>
    </xdr:from>
    <xdr:ext cx="534377" cy="259045"/>
    <xdr:sp macro="" textlink="">
      <xdr:nvSpPr>
        <xdr:cNvPr id="598" name="テキスト ボックス 597"/>
        <xdr:cNvSpPr txBox="1"/>
      </xdr:nvSpPr>
      <xdr:spPr>
        <a:xfrm>
          <a:off x="15214111" y="98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39,392</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58115</xdr:rowOff>
    </xdr:from>
    <xdr:to>
      <xdr:col>21</xdr:col>
      <xdr:colOff>212725</xdr:colOff>
      <xdr:row>55</xdr:row>
      <xdr:rowOff>159715</xdr:rowOff>
    </xdr:to>
    <xdr:sp macro="" textlink="">
      <xdr:nvSpPr>
        <xdr:cNvPr id="599" name="円/楕円 598"/>
        <xdr:cNvSpPr/>
      </xdr:nvSpPr>
      <xdr:spPr>
        <a:xfrm>
          <a:off x="14541500" y="948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4792</xdr:rowOff>
    </xdr:from>
    <xdr:ext cx="534377" cy="259045"/>
    <xdr:sp macro="" textlink="">
      <xdr:nvSpPr>
        <xdr:cNvPr id="600" name="テキスト ボックス 599"/>
        <xdr:cNvSpPr txBox="1"/>
      </xdr:nvSpPr>
      <xdr:spPr>
        <a:xfrm>
          <a:off x="14325111" y="926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52,616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106750</xdr:rowOff>
    </xdr:from>
    <xdr:to>
      <xdr:col>20</xdr:col>
      <xdr:colOff>9525</xdr:colOff>
      <xdr:row>57</xdr:row>
      <xdr:rowOff>36900</xdr:rowOff>
    </xdr:to>
    <xdr:sp macro="" textlink="">
      <xdr:nvSpPr>
        <xdr:cNvPr id="601" name="円/楕円 600"/>
        <xdr:cNvSpPr/>
      </xdr:nvSpPr>
      <xdr:spPr>
        <a:xfrm>
          <a:off x="13652500" y="970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28027</xdr:rowOff>
    </xdr:from>
    <xdr:ext cx="534377" cy="259045"/>
    <xdr:sp macro="" textlink="">
      <xdr:nvSpPr>
        <xdr:cNvPr id="602" name="テキスト ボックス 601"/>
        <xdr:cNvSpPr txBox="1"/>
      </xdr:nvSpPr>
      <xdr:spPr>
        <a:xfrm>
          <a:off x="13436111" y="980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41,063</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138506</xdr:rowOff>
    </xdr:from>
    <xdr:to>
      <xdr:col>18</xdr:col>
      <xdr:colOff>492125</xdr:colOff>
      <xdr:row>55</xdr:row>
      <xdr:rowOff>68656</xdr:rowOff>
    </xdr:to>
    <xdr:sp macro="" textlink="">
      <xdr:nvSpPr>
        <xdr:cNvPr id="603" name="円/楕円 602"/>
        <xdr:cNvSpPr/>
      </xdr:nvSpPr>
      <xdr:spPr>
        <a:xfrm>
          <a:off x="12763500" y="939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85183</xdr:rowOff>
    </xdr:from>
    <xdr:ext cx="534377" cy="259045"/>
    <xdr:sp macro="" textlink="">
      <xdr:nvSpPr>
        <xdr:cNvPr id="604" name="テキスト ボックス 603"/>
        <xdr:cNvSpPr txBox="1"/>
      </xdr:nvSpPr>
      <xdr:spPr>
        <a:xfrm>
          <a:off x="12547111" y="917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57,396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112840</xdr:rowOff>
    </xdr:from>
    <xdr:to>
      <xdr:col>23</xdr:col>
      <xdr:colOff>517525</xdr:colOff>
      <xdr:row>78</xdr:row>
      <xdr:rowOff>137117</xdr:rowOff>
    </xdr:to>
    <xdr:cxnSp macro="">
      <xdr:nvCxnSpPr>
        <xdr:cNvPr id="631" name="直線コネクタ 630"/>
        <xdr:cNvCxnSpPr/>
      </xdr:nvCxnSpPr>
      <xdr:spPr>
        <a:xfrm flipV="1">
          <a:off x="15481300" y="13485940"/>
          <a:ext cx="838200" cy="2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2"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109457</xdr:rowOff>
    </xdr:from>
    <xdr:to>
      <xdr:col>22</xdr:col>
      <xdr:colOff>365125</xdr:colOff>
      <xdr:row>78</xdr:row>
      <xdr:rowOff>137117</xdr:rowOff>
    </xdr:to>
    <xdr:cxnSp macro="">
      <xdr:nvCxnSpPr>
        <xdr:cNvPr id="634" name="直線コネクタ 633"/>
        <xdr:cNvCxnSpPr/>
      </xdr:nvCxnSpPr>
      <xdr:spPr>
        <a:xfrm>
          <a:off x="14592300" y="13482557"/>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5" name="フローチャート : 判断 634"/>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6" name="テキスト ボックス 635"/>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148044</xdr:rowOff>
    </xdr:from>
    <xdr:to>
      <xdr:col>21</xdr:col>
      <xdr:colOff>161925</xdr:colOff>
      <xdr:row>78</xdr:row>
      <xdr:rowOff>109457</xdr:rowOff>
    </xdr:to>
    <xdr:cxnSp macro="">
      <xdr:nvCxnSpPr>
        <xdr:cNvPr id="637" name="直線コネクタ 636"/>
        <xdr:cNvCxnSpPr/>
      </xdr:nvCxnSpPr>
      <xdr:spPr>
        <a:xfrm>
          <a:off x="13703300" y="13349694"/>
          <a:ext cx="889000" cy="13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8" name="フローチャート : 判断 637"/>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39" name="テキスト ボックス 638"/>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148044</xdr:rowOff>
    </xdr:from>
    <xdr:to>
      <xdr:col>19</xdr:col>
      <xdr:colOff>644525</xdr:colOff>
      <xdr:row>78</xdr:row>
      <xdr:rowOff>41173</xdr:rowOff>
    </xdr:to>
    <xdr:cxnSp macro="">
      <xdr:nvCxnSpPr>
        <xdr:cNvPr id="640" name="直線コネクタ 639"/>
        <xdr:cNvCxnSpPr/>
      </xdr:nvCxnSpPr>
      <xdr:spPr>
        <a:xfrm flipV="1">
          <a:off x="12814300" y="13349694"/>
          <a:ext cx="8890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1" name="フローチャート : 判断 640"/>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86027</xdr:rowOff>
    </xdr:from>
    <xdr:ext cx="469744" cy="259045"/>
    <xdr:sp macro="" textlink="">
      <xdr:nvSpPr>
        <xdr:cNvPr id="642" name="テキスト ボックス 641"/>
        <xdr:cNvSpPr txBox="1"/>
      </xdr:nvSpPr>
      <xdr:spPr>
        <a:xfrm>
          <a:off x="13468427" y="134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3" name="フローチャート : 判断 642"/>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4" name="テキスト ボックス 643"/>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62040</xdr:rowOff>
    </xdr:from>
    <xdr:to>
      <xdr:col>23</xdr:col>
      <xdr:colOff>568325</xdr:colOff>
      <xdr:row>78</xdr:row>
      <xdr:rowOff>163640</xdr:rowOff>
    </xdr:to>
    <xdr:sp macro="" textlink="">
      <xdr:nvSpPr>
        <xdr:cNvPr id="650" name="円/楕円 649"/>
        <xdr:cNvSpPr/>
      </xdr:nvSpPr>
      <xdr:spPr>
        <a:xfrm>
          <a:off x="16268700" y="134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9629</xdr:rowOff>
    </xdr:from>
    <xdr:ext cx="469744" cy="259045"/>
    <xdr:sp macro="" textlink="">
      <xdr:nvSpPr>
        <xdr:cNvPr id="651" name="災害復旧費該当値テキスト"/>
        <xdr:cNvSpPr txBox="1"/>
      </xdr:nvSpPr>
      <xdr:spPr>
        <a:xfrm>
          <a:off x="16370300" y="1338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86317</xdr:rowOff>
    </xdr:from>
    <xdr:to>
      <xdr:col>22</xdr:col>
      <xdr:colOff>415925</xdr:colOff>
      <xdr:row>79</xdr:row>
      <xdr:rowOff>16467</xdr:rowOff>
    </xdr:to>
    <xdr:sp macro="" textlink="">
      <xdr:nvSpPr>
        <xdr:cNvPr id="652" name="円/楕円 651"/>
        <xdr:cNvSpPr/>
      </xdr:nvSpPr>
      <xdr:spPr>
        <a:xfrm>
          <a:off x="15430500" y="1345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7594</xdr:rowOff>
    </xdr:from>
    <xdr:ext cx="378565" cy="259045"/>
    <xdr:sp macro="" textlink="">
      <xdr:nvSpPr>
        <xdr:cNvPr id="653" name="テキスト ボックス 652"/>
        <xdr:cNvSpPr txBox="1"/>
      </xdr:nvSpPr>
      <xdr:spPr>
        <a:xfrm>
          <a:off x="15292017" y="13552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58657</xdr:rowOff>
    </xdr:from>
    <xdr:to>
      <xdr:col>21</xdr:col>
      <xdr:colOff>212725</xdr:colOff>
      <xdr:row>78</xdr:row>
      <xdr:rowOff>160257</xdr:rowOff>
    </xdr:to>
    <xdr:sp macro="" textlink="">
      <xdr:nvSpPr>
        <xdr:cNvPr id="654" name="円/楕円 653"/>
        <xdr:cNvSpPr/>
      </xdr:nvSpPr>
      <xdr:spPr>
        <a:xfrm>
          <a:off x="14541500" y="134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151384</xdr:rowOff>
    </xdr:from>
    <xdr:ext cx="469744" cy="259045"/>
    <xdr:sp macro="" textlink="">
      <xdr:nvSpPr>
        <xdr:cNvPr id="655" name="テキスト ボックス 654"/>
        <xdr:cNvSpPr txBox="1"/>
      </xdr:nvSpPr>
      <xdr:spPr>
        <a:xfrm>
          <a:off x="14357427" y="135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97244</xdr:rowOff>
    </xdr:from>
    <xdr:to>
      <xdr:col>20</xdr:col>
      <xdr:colOff>9525</xdr:colOff>
      <xdr:row>78</xdr:row>
      <xdr:rowOff>27394</xdr:rowOff>
    </xdr:to>
    <xdr:sp macro="" textlink="">
      <xdr:nvSpPr>
        <xdr:cNvPr id="656" name="円/楕円 655"/>
        <xdr:cNvSpPr/>
      </xdr:nvSpPr>
      <xdr:spPr>
        <a:xfrm>
          <a:off x="13652500" y="1329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43921</xdr:rowOff>
    </xdr:from>
    <xdr:ext cx="469744" cy="259045"/>
    <xdr:sp macro="" textlink="">
      <xdr:nvSpPr>
        <xdr:cNvPr id="657" name="テキスト ボックス 656"/>
        <xdr:cNvSpPr txBox="1"/>
      </xdr:nvSpPr>
      <xdr:spPr>
        <a:xfrm>
          <a:off x="13468427" y="1307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161823</xdr:rowOff>
    </xdr:from>
    <xdr:to>
      <xdr:col>18</xdr:col>
      <xdr:colOff>492125</xdr:colOff>
      <xdr:row>78</xdr:row>
      <xdr:rowOff>91973</xdr:rowOff>
    </xdr:to>
    <xdr:sp macro="" textlink="">
      <xdr:nvSpPr>
        <xdr:cNvPr id="658" name="円/楕円 657"/>
        <xdr:cNvSpPr/>
      </xdr:nvSpPr>
      <xdr:spPr>
        <a:xfrm>
          <a:off x="12763500" y="1336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83100</xdr:rowOff>
    </xdr:from>
    <xdr:ext cx="469744" cy="259045"/>
    <xdr:sp macro="" textlink="">
      <xdr:nvSpPr>
        <xdr:cNvPr id="659" name="テキスト ボックス 658"/>
        <xdr:cNvSpPr txBox="1"/>
      </xdr:nvSpPr>
      <xdr:spPr>
        <a:xfrm>
          <a:off x="12579427" y="1345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12764</xdr:rowOff>
    </xdr:from>
    <xdr:to>
      <xdr:col>23</xdr:col>
      <xdr:colOff>517525</xdr:colOff>
      <xdr:row>95</xdr:row>
      <xdr:rowOff>26899</xdr:rowOff>
    </xdr:to>
    <xdr:cxnSp macro="">
      <xdr:nvCxnSpPr>
        <xdr:cNvPr id="688" name="直線コネクタ 687"/>
        <xdr:cNvCxnSpPr/>
      </xdr:nvCxnSpPr>
      <xdr:spPr>
        <a:xfrm>
          <a:off x="15481300" y="16300514"/>
          <a:ext cx="8382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170311</xdr:rowOff>
    </xdr:from>
    <xdr:ext cx="534377" cy="259045"/>
    <xdr:sp macro="" textlink="">
      <xdr:nvSpPr>
        <xdr:cNvPr id="689" name="公債費平均値テキスト"/>
        <xdr:cNvSpPr txBox="1"/>
      </xdr:nvSpPr>
      <xdr:spPr>
        <a:xfrm>
          <a:off x="16370300" y="1611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155614</xdr:rowOff>
    </xdr:from>
    <xdr:to>
      <xdr:col>22</xdr:col>
      <xdr:colOff>365125</xdr:colOff>
      <xdr:row>95</xdr:row>
      <xdr:rowOff>12764</xdr:rowOff>
    </xdr:to>
    <xdr:cxnSp macro="">
      <xdr:nvCxnSpPr>
        <xdr:cNvPr id="691" name="直線コネクタ 690"/>
        <xdr:cNvCxnSpPr/>
      </xdr:nvCxnSpPr>
      <xdr:spPr>
        <a:xfrm>
          <a:off x="14592300" y="16271914"/>
          <a:ext cx="889000" cy="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2" name="フローチャート : 判断 691"/>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107078</xdr:rowOff>
    </xdr:from>
    <xdr:ext cx="534377" cy="259045"/>
    <xdr:sp macro="" textlink="">
      <xdr:nvSpPr>
        <xdr:cNvPr id="693" name="テキスト ボックス 692"/>
        <xdr:cNvSpPr txBox="1"/>
      </xdr:nvSpPr>
      <xdr:spPr>
        <a:xfrm>
          <a:off x="15214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155614</xdr:rowOff>
    </xdr:from>
    <xdr:to>
      <xdr:col>21</xdr:col>
      <xdr:colOff>161925</xdr:colOff>
      <xdr:row>94</xdr:row>
      <xdr:rowOff>162688</xdr:rowOff>
    </xdr:to>
    <xdr:cxnSp macro="">
      <xdr:nvCxnSpPr>
        <xdr:cNvPr id="694" name="直線コネクタ 693"/>
        <xdr:cNvCxnSpPr/>
      </xdr:nvCxnSpPr>
      <xdr:spPr>
        <a:xfrm flipV="1">
          <a:off x="13703300" y="16271914"/>
          <a:ext cx="8890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5" name="フローチャート : 判断 694"/>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696" name="テキスト ボックス 695"/>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161734</xdr:rowOff>
    </xdr:from>
    <xdr:to>
      <xdr:col>19</xdr:col>
      <xdr:colOff>644525</xdr:colOff>
      <xdr:row>94</xdr:row>
      <xdr:rowOff>162688</xdr:rowOff>
    </xdr:to>
    <xdr:cxnSp macro="">
      <xdr:nvCxnSpPr>
        <xdr:cNvPr id="697" name="直線コネクタ 696"/>
        <xdr:cNvCxnSpPr/>
      </xdr:nvCxnSpPr>
      <xdr:spPr>
        <a:xfrm>
          <a:off x="12814300" y="16278034"/>
          <a:ext cx="8890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8" name="フローチャート : 判断 697"/>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699" name="テキスト ボックス 698"/>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0" name="フローチャート : 判断 699"/>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701" name="テキスト ボックス 700"/>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147549</xdr:rowOff>
    </xdr:from>
    <xdr:to>
      <xdr:col>23</xdr:col>
      <xdr:colOff>568325</xdr:colOff>
      <xdr:row>95</xdr:row>
      <xdr:rowOff>77699</xdr:rowOff>
    </xdr:to>
    <xdr:sp macro="" textlink="">
      <xdr:nvSpPr>
        <xdr:cNvPr id="707" name="円/楕円 706"/>
        <xdr:cNvSpPr/>
      </xdr:nvSpPr>
      <xdr:spPr>
        <a:xfrm>
          <a:off x="16268700" y="1626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125976</xdr:rowOff>
    </xdr:from>
    <xdr:ext cx="534377" cy="259045"/>
    <xdr:sp macro="" textlink="">
      <xdr:nvSpPr>
        <xdr:cNvPr id="708" name="公債費該当値テキスト"/>
        <xdr:cNvSpPr txBox="1"/>
      </xdr:nvSpPr>
      <xdr:spPr>
        <a:xfrm>
          <a:off x="16370300" y="1624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55,382</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133414</xdr:rowOff>
    </xdr:from>
    <xdr:to>
      <xdr:col>22</xdr:col>
      <xdr:colOff>415925</xdr:colOff>
      <xdr:row>95</xdr:row>
      <xdr:rowOff>63564</xdr:rowOff>
    </xdr:to>
    <xdr:sp macro="" textlink="">
      <xdr:nvSpPr>
        <xdr:cNvPr id="709" name="円/楕円 708"/>
        <xdr:cNvSpPr/>
      </xdr:nvSpPr>
      <xdr:spPr>
        <a:xfrm>
          <a:off x="15430500" y="1624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80091</xdr:rowOff>
    </xdr:from>
    <xdr:ext cx="534377" cy="259045"/>
    <xdr:sp macro="" textlink="">
      <xdr:nvSpPr>
        <xdr:cNvPr id="710" name="テキスト ボックス 709"/>
        <xdr:cNvSpPr txBox="1"/>
      </xdr:nvSpPr>
      <xdr:spPr>
        <a:xfrm>
          <a:off x="15214111" y="1602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56,495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104814</xdr:rowOff>
    </xdr:from>
    <xdr:to>
      <xdr:col>21</xdr:col>
      <xdr:colOff>212725</xdr:colOff>
      <xdr:row>95</xdr:row>
      <xdr:rowOff>34964</xdr:rowOff>
    </xdr:to>
    <xdr:sp macro="" textlink="">
      <xdr:nvSpPr>
        <xdr:cNvPr id="711" name="円/楕円 710"/>
        <xdr:cNvSpPr/>
      </xdr:nvSpPr>
      <xdr:spPr>
        <a:xfrm>
          <a:off x="14541500" y="162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51491</xdr:rowOff>
    </xdr:from>
    <xdr:ext cx="534377" cy="259045"/>
    <xdr:sp macro="" textlink="">
      <xdr:nvSpPr>
        <xdr:cNvPr id="712" name="テキスト ボックス 711"/>
        <xdr:cNvSpPr txBox="1"/>
      </xdr:nvSpPr>
      <xdr:spPr>
        <a:xfrm>
          <a:off x="14325111" y="1599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58,747</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111888</xdr:rowOff>
    </xdr:from>
    <xdr:to>
      <xdr:col>20</xdr:col>
      <xdr:colOff>9525</xdr:colOff>
      <xdr:row>95</xdr:row>
      <xdr:rowOff>42038</xdr:rowOff>
    </xdr:to>
    <xdr:sp macro="" textlink="">
      <xdr:nvSpPr>
        <xdr:cNvPr id="713" name="円/楕円 712"/>
        <xdr:cNvSpPr/>
      </xdr:nvSpPr>
      <xdr:spPr>
        <a:xfrm>
          <a:off x="13652500" y="162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58565</xdr:rowOff>
    </xdr:from>
    <xdr:ext cx="534377" cy="259045"/>
    <xdr:sp macro="" textlink="">
      <xdr:nvSpPr>
        <xdr:cNvPr id="714" name="テキスト ボックス 713"/>
        <xdr:cNvSpPr txBox="1"/>
      </xdr:nvSpPr>
      <xdr:spPr>
        <a:xfrm>
          <a:off x="13436111" y="160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58,190</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110934</xdr:rowOff>
    </xdr:from>
    <xdr:to>
      <xdr:col>18</xdr:col>
      <xdr:colOff>492125</xdr:colOff>
      <xdr:row>95</xdr:row>
      <xdr:rowOff>41084</xdr:rowOff>
    </xdr:to>
    <xdr:sp macro="" textlink="">
      <xdr:nvSpPr>
        <xdr:cNvPr id="715" name="円/楕円 714"/>
        <xdr:cNvSpPr/>
      </xdr:nvSpPr>
      <xdr:spPr>
        <a:xfrm>
          <a:off x="12763500" y="1622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57611</xdr:rowOff>
    </xdr:from>
    <xdr:ext cx="534377" cy="259045"/>
    <xdr:sp macro="" textlink="">
      <xdr:nvSpPr>
        <xdr:cNvPr id="716" name="テキスト ボックス 715"/>
        <xdr:cNvSpPr txBox="1"/>
      </xdr:nvSpPr>
      <xdr:spPr>
        <a:xfrm>
          <a:off x="12547111" y="1600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6"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49" name="フローチャート : 判断 748"/>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0" name="テキスト ボックス 749"/>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2" name="フローチャート : 判断 751"/>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3" name="テキスト ボックス 752"/>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5" name="フローチャート : 判断 754"/>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6" name="テキスト ボックス 755"/>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7" name="フローチャート : 判断 756"/>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8" name="テキスト ボックス 757"/>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5"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民生費は、住民一人当たり１６９，９３５円となっている。青森県平均より下回っているが、保育所運営費の増により全国及び類似団体の平均より高くなっている。</a:t>
          </a:r>
          <a:endParaRPr kumimoji="1" lang="en-US" altLang="ja-JP" sz="1300">
            <a:latin typeface="+mn-ea"/>
            <a:ea typeface="+mn-ea"/>
          </a:endParaRPr>
        </a:p>
        <a:p>
          <a:r>
            <a:rPr kumimoji="1" lang="ja-JP" altLang="en-US" sz="1300">
              <a:latin typeface="+mn-ea"/>
              <a:ea typeface="+mn-ea"/>
            </a:rPr>
            <a:t>衛生費は、住民一人当たり４４，８５９円となっている。類似団体平均より上回っているものの、病院特例債の償還終了に伴う病院事業会計への繰出金減により、前年度比では減となっている。</a:t>
          </a:r>
          <a:endParaRPr kumimoji="1" lang="en-US" altLang="ja-JP" sz="1300">
            <a:latin typeface="+mn-ea"/>
            <a:ea typeface="+mn-ea"/>
          </a:endParaRPr>
        </a:p>
        <a:p>
          <a:r>
            <a:rPr kumimoji="1" lang="ja-JP" altLang="en-US" sz="1300">
              <a:latin typeface="+mn-ea"/>
              <a:ea typeface="+mn-ea"/>
            </a:rPr>
            <a:t>農業水産業費は、住民一人当たり１９，３４４円となっている。類似団体平均より下回っており、前年度から減となった要因は、平成２７年度で廃止となった旧地方卸売市場事業特別会計への繰出金である。</a:t>
          </a:r>
          <a:endParaRPr kumimoji="1" lang="en-US" altLang="ja-JP" sz="1300">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今後は総務費において新庁舎建設事業、教育費では三本木中学校建設事業が本格化することに伴い歳出の増加が見込まれるため</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引き続き財源</a:t>
          </a:r>
          <a:r>
            <a:rPr kumimoji="1" lang="ja-JP" altLang="ja-JP" sz="1300">
              <a:solidFill>
                <a:schemeClr val="dk1"/>
              </a:solidFill>
              <a:effectLst/>
              <a:latin typeface="+mn-lt"/>
              <a:ea typeface="+mn-ea"/>
              <a:cs typeface="+mn-cs"/>
            </a:rPr>
            <a:t>確保に取り組むとともに</a:t>
          </a:r>
          <a:r>
            <a:rPr kumimoji="1" lang="ja-JP" altLang="ja-JP" sz="1300" b="0">
              <a:solidFill>
                <a:schemeClr val="dk1"/>
              </a:solidFill>
              <a:effectLst/>
              <a:latin typeface="+mn-lt"/>
              <a:ea typeface="+mn-ea"/>
              <a:cs typeface="+mn-cs"/>
            </a:rPr>
            <a:t>経常的</a:t>
          </a:r>
          <a:r>
            <a:rPr kumimoji="1" lang="ja-JP" altLang="ja-JP" sz="1300">
              <a:solidFill>
                <a:schemeClr val="dk1"/>
              </a:solidFill>
              <a:effectLst/>
              <a:latin typeface="+mn-lt"/>
              <a:ea typeface="+mn-ea"/>
              <a:cs typeface="+mn-cs"/>
            </a:rPr>
            <a:t>な経費について事務事業の見直しに努める。</a:t>
          </a:r>
          <a:endParaRPr lang="ja-JP" altLang="ja-JP" sz="13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実質単年度収支については、財政調整基金を５億円取崩したことにより、平成２６年度から引き続きマイナスではあるが、その取崩額が前年度と比較して▲３億円となったため、標準財政規模比は２．６２ポイント上昇している。</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残高</a:t>
          </a:r>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については、前段の取崩しがあったものの、</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決算剰余金分の積立</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により増加している。</a:t>
          </a:r>
          <a:endParaRPr lang="ja-JP" altLang="ja-JP" sz="1350">
            <a:effectLst/>
            <a:latin typeface="ＭＳ ゴシック" panose="020B0609070205080204" pitchFamily="49" charset="-128"/>
            <a:ea typeface="ＭＳ ゴシック" panose="020B0609070205080204" pitchFamily="49" charset="-128"/>
          </a:endParaRPr>
        </a:p>
        <a:p>
          <a:r>
            <a:rPr kumimoji="1" lang="ja-JP" altLang="en-US" sz="1350">
              <a:latin typeface="ＭＳ ゴシック" pitchFamily="49" charset="-128"/>
              <a:ea typeface="ＭＳ ゴシック" pitchFamily="49" charset="-128"/>
            </a:rPr>
            <a:t>今後も事務事業の見直しなどを徹底し、健全な財政運営に努める。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平成２８年度は病院事業会計で赤字となっている。</a:t>
          </a: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これは、医師が減員した影響もあり、入院収益及び外来収益ともに減収となったことや、医療機器等の整備に係る企業債の償還、維持管理費の増などによるものである。平成２８年度に策定した「十和田市立中央病院新改革プラン」に基づき、入院患者数増による収入確保や費用削減に向けた取組を推進し、赤字解消に努めていく。</a:t>
          </a: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病院事業会計以外では、すべて黒字であったため、連結実質赤字は発生していない。</a:t>
          </a: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今後も連結ベースでの黒字を維持するよう</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、引き続き健全な財政運営に努める</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wpc092\AppData\Roaming\Microsoft\Excel\&#12304;&#36001;&#25919;&#29366;&#27841;&#36039;&#26009;&#38598;&#12305;_022063_&#21313;&#21644;&#30000;&#24066;_2016(2&#22238;&#30446;)%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21.5</v>
          </cell>
        </row>
        <row r="53">
          <cell r="N53">
            <v>51.8</v>
          </cell>
        </row>
        <row r="55">
          <cell r="G55" t="str">
            <v>類似団体内平均値</v>
          </cell>
          <cell r="N55">
            <v>39</v>
          </cell>
        </row>
        <row r="57">
          <cell r="N57">
            <v>55.4</v>
          </cell>
        </row>
        <row r="72">
          <cell r="K72" t="str">
            <v>H24</v>
          </cell>
          <cell r="L72" t="str">
            <v>H25</v>
          </cell>
          <cell r="M72" t="str">
            <v>H26</v>
          </cell>
          <cell r="N72" t="str">
            <v>H27</v>
          </cell>
          <cell r="O72" t="str">
            <v>H28</v>
          </cell>
        </row>
        <row r="73">
          <cell r="G73" t="str">
            <v>当該団体値</v>
          </cell>
          <cell r="K73">
            <v>83.2</v>
          </cell>
          <cell r="L73">
            <v>60.1</v>
          </cell>
          <cell r="M73">
            <v>41.1</v>
          </cell>
          <cell r="N73">
            <v>21.5</v>
          </cell>
          <cell r="O73">
            <v>5.4</v>
          </cell>
        </row>
        <row r="75">
          <cell r="K75">
            <v>13.4</v>
          </cell>
          <cell r="L75">
            <v>12.7</v>
          </cell>
          <cell r="M75">
            <v>12.2</v>
          </cell>
          <cell r="N75">
            <v>12</v>
          </cell>
          <cell r="O75">
            <v>11.1</v>
          </cell>
        </row>
        <row r="77">
          <cell r="G77" t="str">
            <v>類似団体内平均値</v>
          </cell>
          <cell r="K77">
            <v>58.2</v>
          </cell>
          <cell r="L77">
            <v>50.3</v>
          </cell>
          <cell r="M77">
            <v>45.9</v>
          </cell>
          <cell r="N77">
            <v>39</v>
          </cell>
          <cell r="O77">
            <v>32.5</v>
          </cell>
        </row>
        <row r="79">
          <cell r="K79">
            <v>10.3</v>
          </cell>
          <cell r="L79">
            <v>9.6</v>
          </cell>
          <cell r="M79">
            <v>8.8000000000000007</v>
          </cell>
          <cell r="N79">
            <v>9</v>
          </cell>
          <cell r="O79">
            <v>8.1999999999999993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Q1" workbookViewId="0">
      <selection activeCell="Q44" sqref="Q44"/>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30007079</v>
      </c>
      <c r="BO4" s="411"/>
      <c r="BP4" s="411"/>
      <c r="BQ4" s="411"/>
      <c r="BR4" s="411"/>
      <c r="BS4" s="411"/>
      <c r="BT4" s="411"/>
      <c r="BU4" s="412"/>
      <c r="BV4" s="410">
        <v>30410659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8.1999999999999993</v>
      </c>
      <c r="CU4" s="588"/>
      <c r="CV4" s="588"/>
      <c r="CW4" s="588"/>
      <c r="CX4" s="588"/>
      <c r="CY4" s="588"/>
      <c r="CZ4" s="588"/>
      <c r="DA4" s="589"/>
      <c r="DB4" s="587">
        <v>7</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28201008</v>
      </c>
      <c r="BO5" s="416"/>
      <c r="BP5" s="416"/>
      <c r="BQ5" s="416"/>
      <c r="BR5" s="416"/>
      <c r="BS5" s="416"/>
      <c r="BT5" s="416"/>
      <c r="BU5" s="417"/>
      <c r="BV5" s="415">
        <v>29012669</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89.9</v>
      </c>
      <c r="CU5" s="386"/>
      <c r="CV5" s="386"/>
      <c r="CW5" s="386"/>
      <c r="CX5" s="386"/>
      <c r="CY5" s="386"/>
      <c r="CZ5" s="386"/>
      <c r="DA5" s="387"/>
      <c r="DB5" s="385">
        <v>91.3</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1806071</v>
      </c>
      <c r="BO6" s="416"/>
      <c r="BP6" s="416"/>
      <c r="BQ6" s="416"/>
      <c r="BR6" s="416"/>
      <c r="BS6" s="416"/>
      <c r="BT6" s="416"/>
      <c r="BU6" s="417"/>
      <c r="BV6" s="415">
        <v>1397990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94.4</v>
      </c>
      <c r="CU6" s="562"/>
      <c r="CV6" s="562"/>
      <c r="CW6" s="562"/>
      <c r="CX6" s="562"/>
      <c r="CY6" s="562"/>
      <c r="CZ6" s="562"/>
      <c r="DA6" s="563"/>
      <c r="DB6" s="561">
        <v>96.2</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306524</v>
      </c>
      <c r="BO7" s="416"/>
      <c r="BP7" s="416"/>
      <c r="BQ7" s="416"/>
      <c r="BR7" s="416"/>
      <c r="BS7" s="416"/>
      <c r="BT7" s="416"/>
      <c r="BU7" s="417"/>
      <c r="BV7" s="415">
        <v>108264</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18291781</v>
      </c>
      <c r="CU7" s="416"/>
      <c r="CV7" s="416"/>
      <c r="CW7" s="416"/>
      <c r="CX7" s="416"/>
      <c r="CY7" s="416"/>
      <c r="CZ7" s="416"/>
      <c r="DA7" s="417"/>
      <c r="DB7" s="415">
        <v>18421753</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78</v>
      </c>
      <c r="AV8" s="473"/>
      <c r="AW8" s="473"/>
      <c r="AX8" s="473"/>
      <c r="AY8" s="395" t="s">
        <v>93</v>
      </c>
      <c r="AZ8" s="396"/>
      <c r="BA8" s="396"/>
      <c r="BB8" s="396"/>
      <c r="BC8" s="396"/>
      <c r="BD8" s="396"/>
      <c r="BE8" s="396"/>
      <c r="BF8" s="396"/>
      <c r="BG8" s="396"/>
      <c r="BH8" s="396"/>
      <c r="BI8" s="396"/>
      <c r="BJ8" s="396"/>
      <c r="BK8" s="396"/>
      <c r="BL8" s="396"/>
      <c r="BM8" s="397"/>
      <c r="BN8" s="415">
        <v>1499547</v>
      </c>
      <c r="BO8" s="416"/>
      <c r="BP8" s="416"/>
      <c r="BQ8" s="416"/>
      <c r="BR8" s="416"/>
      <c r="BS8" s="416"/>
      <c r="BT8" s="416"/>
      <c r="BU8" s="417"/>
      <c r="BV8" s="415">
        <v>1289726</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0.41</v>
      </c>
      <c r="CU8" s="525"/>
      <c r="CV8" s="525"/>
      <c r="CW8" s="525"/>
      <c r="CX8" s="525"/>
      <c r="CY8" s="525"/>
      <c r="CZ8" s="525"/>
      <c r="DA8" s="526"/>
      <c r="DB8" s="524">
        <v>0.4</v>
      </c>
      <c r="DC8" s="525"/>
      <c r="DD8" s="525"/>
      <c r="DE8" s="525"/>
      <c r="DF8" s="525"/>
      <c r="DG8" s="525"/>
      <c r="DH8" s="525"/>
      <c r="DI8" s="526"/>
      <c r="DJ8" s="139"/>
      <c r="DK8" s="139"/>
      <c r="DL8" s="139"/>
      <c r="DM8" s="139"/>
      <c r="DN8" s="139"/>
      <c r="DO8" s="139"/>
    </row>
    <row r="9" spans="1:119" ht="18.75" customHeight="1" thickBot="1">
      <c r="A9" s="140"/>
      <c r="B9" s="550" t="s">
        <v>95</v>
      </c>
      <c r="C9" s="551"/>
      <c r="D9" s="551"/>
      <c r="E9" s="551"/>
      <c r="F9" s="551"/>
      <c r="G9" s="551"/>
      <c r="H9" s="551"/>
      <c r="I9" s="551"/>
      <c r="J9" s="551"/>
      <c r="K9" s="478"/>
      <c r="L9" s="552" t="s">
        <v>96</v>
      </c>
      <c r="M9" s="553"/>
      <c r="N9" s="553"/>
      <c r="O9" s="553"/>
      <c r="P9" s="553"/>
      <c r="Q9" s="554"/>
      <c r="R9" s="555">
        <v>63429</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78</v>
      </c>
      <c r="AV9" s="473"/>
      <c r="AW9" s="473"/>
      <c r="AX9" s="473"/>
      <c r="AY9" s="395" t="s">
        <v>99</v>
      </c>
      <c r="AZ9" s="396"/>
      <c r="BA9" s="396"/>
      <c r="BB9" s="396"/>
      <c r="BC9" s="396"/>
      <c r="BD9" s="396"/>
      <c r="BE9" s="396"/>
      <c r="BF9" s="396"/>
      <c r="BG9" s="396"/>
      <c r="BH9" s="396"/>
      <c r="BI9" s="396"/>
      <c r="BJ9" s="396"/>
      <c r="BK9" s="396"/>
      <c r="BL9" s="396"/>
      <c r="BM9" s="397"/>
      <c r="BN9" s="415">
        <v>209821</v>
      </c>
      <c r="BO9" s="416"/>
      <c r="BP9" s="416"/>
      <c r="BQ9" s="416"/>
      <c r="BR9" s="416"/>
      <c r="BS9" s="416"/>
      <c r="BT9" s="416"/>
      <c r="BU9" s="417"/>
      <c r="BV9" s="415">
        <v>18202</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16</v>
      </c>
      <c r="CU9" s="386"/>
      <c r="CV9" s="386"/>
      <c r="CW9" s="386"/>
      <c r="CX9" s="386"/>
      <c r="CY9" s="386"/>
      <c r="CZ9" s="386"/>
      <c r="DA9" s="387"/>
      <c r="DB9" s="385">
        <v>16</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101</v>
      </c>
      <c r="M10" s="389"/>
      <c r="N10" s="389"/>
      <c r="O10" s="389"/>
      <c r="P10" s="389"/>
      <c r="Q10" s="390"/>
      <c r="R10" s="391">
        <v>66110</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2206</v>
      </c>
      <c r="BO10" s="416"/>
      <c r="BP10" s="416"/>
      <c r="BQ10" s="416"/>
      <c r="BR10" s="416"/>
      <c r="BS10" s="416"/>
      <c r="BT10" s="416"/>
      <c r="BU10" s="417"/>
      <c r="BV10" s="415">
        <v>15082</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78</v>
      </c>
      <c r="AV11" s="473"/>
      <c r="AW11" s="473"/>
      <c r="AX11" s="473"/>
      <c r="AY11" s="395" t="s">
        <v>109</v>
      </c>
      <c r="AZ11" s="396"/>
      <c r="BA11" s="396"/>
      <c r="BB11" s="396"/>
      <c r="BC11" s="396"/>
      <c r="BD11" s="396"/>
      <c r="BE11" s="396"/>
      <c r="BF11" s="396"/>
      <c r="BG11" s="396"/>
      <c r="BH11" s="396"/>
      <c r="BI11" s="396"/>
      <c r="BJ11" s="396"/>
      <c r="BK11" s="396"/>
      <c r="BL11" s="396"/>
      <c r="BM11" s="397"/>
      <c r="BN11" s="415" t="s">
        <v>110</v>
      </c>
      <c r="BO11" s="416"/>
      <c r="BP11" s="416"/>
      <c r="BQ11" s="416"/>
      <c r="BR11" s="416"/>
      <c r="BS11" s="416"/>
      <c r="BT11" s="416"/>
      <c r="BU11" s="417"/>
      <c r="BV11" s="415" t="s">
        <v>110</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110</v>
      </c>
      <c r="CU11" s="525"/>
      <c r="CV11" s="525"/>
      <c r="CW11" s="525"/>
      <c r="CX11" s="525"/>
      <c r="CY11" s="525"/>
      <c r="CZ11" s="525"/>
      <c r="DA11" s="526"/>
      <c r="DB11" s="524" t="s">
        <v>110</v>
      </c>
      <c r="DC11" s="525"/>
      <c r="DD11" s="525"/>
      <c r="DE11" s="525"/>
      <c r="DF11" s="525"/>
      <c r="DG11" s="525"/>
      <c r="DH11" s="525"/>
      <c r="DI11" s="526"/>
      <c r="DJ11" s="139"/>
      <c r="DK11" s="139"/>
      <c r="DL11" s="139"/>
      <c r="DM11" s="139"/>
      <c r="DN11" s="139"/>
      <c r="DO11" s="139"/>
    </row>
    <row r="12" spans="1:119" ht="18.75" customHeight="1">
      <c r="A12" s="140"/>
      <c r="B12" s="527" t="s">
        <v>112</v>
      </c>
      <c r="C12" s="528"/>
      <c r="D12" s="528"/>
      <c r="E12" s="528"/>
      <c r="F12" s="528"/>
      <c r="G12" s="528"/>
      <c r="H12" s="528"/>
      <c r="I12" s="528"/>
      <c r="J12" s="528"/>
      <c r="K12" s="529"/>
      <c r="L12" s="536" t="s">
        <v>113</v>
      </c>
      <c r="M12" s="537"/>
      <c r="N12" s="537"/>
      <c r="O12" s="537"/>
      <c r="P12" s="537"/>
      <c r="Q12" s="538"/>
      <c r="R12" s="539">
        <v>62958</v>
      </c>
      <c r="S12" s="540"/>
      <c r="T12" s="540"/>
      <c r="U12" s="540"/>
      <c r="V12" s="541"/>
      <c r="W12" s="542" t="s">
        <v>1</v>
      </c>
      <c r="X12" s="473"/>
      <c r="Y12" s="473"/>
      <c r="Z12" s="473"/>
      <c r="AA12" s="473"/>
      <c r="AB12" s="543"/>
      <c r="AC12" s="472" t="s">
        <v>114</v>
      </c>
      <c r="AD12" s="473"/>
      <c r="AE12" s="473"/>
      <c r="AF12" s="473"/>
      <c r="AG12" s="543"/>
      <c r="AH12" s="472" t="s">
        <v>115</v>
      </c>
      <c r="AI12" s="473"/>
      <c r="AJ12" s="473"/>
      <c r="AK12" s="473"/>
      <c r="AL12" s="544"/>
      <c r="AM12" s="484" t="s">
        <v>116</v>
      </c>
      <c r="AN12" s="389"/>
      <c r="AO12" s="389"/>
      <c r="AP12" s="389"/>
      <c r="AQ12" s="389"/>
      <c r="AR12" s="389"/>
      <c r="AS12" s="389"/>
      <c r="AT12" s="390"/>
      <c r="AU12" s="472" t="s">
        <v>117</v>
      </c>
      <c r="AV12" s="473"/>
      <c r="AW12" s="473"/>
      <c r="AX12" s="473"/>
      <c r="AY12" s="395" t="s">
        <v>118</v>
      </c>
      <c r="AZ12" s="396"/>
      <c r="BA12" s="396"/>
      <c r="BB12" s="396"/>
      <c r="BC12" s="396"/>
      <c r="BD12" s="396"/>
      <c r="BE12" s="396"/>
      <c r="BF12" s="396"/>
      <c r="BG12" s="396"/>
      <c r="BH12" s="396"/>
      <c r="BI12" s="396"/>
      <c r="BJ12" s="396"/>
      <c r="BK12" s="396"/>
      <c r="BL12" s="396"/>
      <c r="BM12" s="397"/>
      <c r="BN12" s="415">
        <v>512241</v>
      </c>
      <c r="BO12" s="416"/>
      <c r="BP12" s="416"/>
      <c r="BQ12" s="416"/>
      <c r="BR12" s="416"/>
      <c r="BS12" s="416"/>
      <c r="BT12" s="416"/>
      <c r="BU12" s="417"/>
      <c r="BV12" s="415">
        <v>818076</v>
      </c>
      <c r="BW12" s="416"/>
      <c r="BX12" s="416"/>
      <c r="BY12" s="416"/>
      <c r="BZ12" s="416"/>
      <c r="CA12" s="416"/>
      <c r="CB12" s="416"/>
      <c r="CC12" s="417"/>
      <c r="CD12" s="424" t="s">
        <v>119</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121</v>
      </c>
      <c r="N13" s="514"/>
      <c r="O13" s="514"/>
      <c r="P13" s="514"/>
      <c r="Q13" s="515"/>
      <c r="R13" s="516">
        <v>62724</v>
      </c>
      <c r="S13" s="517"/>
      <c r="T13" s="517"/>
      <c r="U13" s="517"/>
      <c r="V13" s="518"/>
      <c r="W13" s="504" t="s">
        <v>122</v>
      </c>
      <c r="X13" s="428"/>
      <c r="Y13" s="428"/>
      <c r="Z13" s="428"/>
      <c r="AA13" s="428"/>
      <c r="AB13" s="429"/>
      <c r="AC13" s="391">
        <v>3767</v>
      </c>
      <c r="AD13" s="392"/>
      <c r="AE13" s="392"/>
      <c r="AF13" s="392"/>
      <c r="AG13" s="393"/>
      <c r="AH13" s="391">
        <v>3657</v>
      </c>
      <c r="AI13" s="392"/>
      <c r="AJ13" s="392"/>
      <c r="AK13" s="392"/>
      <c r="AL13" s="394"/>
      <c r="AM13" s="484" t="s">
        <v>123</v>
      </c>
      <c r="AN13" s="389"/>
      <c r="AO13" s="389"/>
      <c r="AP13" s="389"/>
      <c r="AQ13" s="389"/>
      <c r="AR13" s="389"/>
      <c r="AS13" s="389"/>
      <c r="AT13" s="390"/>
      <c r="AU13" s="472" t="s">
        <v>124</v>
      </c>
      <c r="AV13" s="473"/>
      <c r="AW13" s="473"/>
      <c r="AX13" s="473"/>
      <c r="AY13" s="395" t="s">
        <v>125</v>
      </c>
      <c r="AZ13" s="396"/>
      <c r="BA13" s="396"/>
      <c r="BB13" s="396"/>
      <c r="BC13" s="396"/>
      <c r="BD13" s="396"/>
      <c r="BE13" s="396"/>
      <c r="BF13" s="396"/>
      <c r="BG13" s="396"/>
      <c r="BH13" s="396"/>
      <c r="BI13" s="396"/>
      <c r="BJ13" s="396"/>
      <c r="BK13" s="396"/>
      <c r="BL13" s="396"/>
      <c r="BM13" s="397"/>
      <c r="BN13" s="415">
        <v>-300214</v>
      </c>
      <c r="BO13" s="416"/>
      <c r="BP13" s="416"/>
      <c r="BQ13" s="416"/>
      <c r="BR13" s="416"/>
      <c r="BS13" s="416"/>
      <c r="BT13" s="416"/>
      <c r="BU13" s="417"/>
      <c r="BV13" s="415">
        <v>-784792</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11.1</v>
      </c>
      <c r="CU13" s="386"/>
      <c r="CV13" s="386"/>
      <c r="CW13" s="386"/>
      <c r="CX13" s="386"/>
      <c r="CY13" s="386"/>
      <c r="CZ13" s="386"/>
      <c r="DA13" s="387"/>
      <c r="DB13" s="385">
        <v>12</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127</v>
      </c>
      <c r="M14" s="545"/>
      <c r="N14" s="545"/>
      <c r="O14" s="545"/>
      <c r="P14" s="545"/>
      <c r="Q14" s="546"/>
      <c r="R14" s="516">
        <v>63444</v>
      </c>
      <c r="S14" s="517"/>
      <c r="T14" s="517"/>
      <c r="U14" s="517"/>
      <c r="V14" s="518"/>
      <c r="W14" s="519"/>
      <c r="X14" s="431"/>
      <c r="Y14" s="431"/>
      <c r="Z14" s="431"/>
      <c r="AA14" s="431"/>
      <c r="AB14" s="432"/>
      <c r="AC14" s="509">
        <v>12.6</v>
      </c>
      <c r="AD14" s="510"/>
      <c r="AE14" s="510"/>
      <c r="AF14" s="510"/>
      <c r="AG14" s="511"/>
      <c r="AH14" s="509">
        <v>12.2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v>5.4</v>
      </c>
      <c r="CU14" s="488"/>
      <c r="CV14" s="488"/>
      <c r="CW14" s="488"/>
      <c r="CX14" s="488"/>
      <c r="CY14" s="488"/>
      <c r="CZ14" s="488"/>
      <c r="DA14" s="489"/>
      <c r="DB14" s="520">
        <v>21.5</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121</v>
      </c>
      <c r="N15" s="514"/>
      <c r="O15" s="514"/>
      <c r="P15" s="514"/>
      <c r="Q15" s="515"/>
      <c r="R15" s="516">
        <v>63236</v>
      </c>
      <c r="S15" s="517"/>
      <c r="T15" s="517"/>
      <c r="U15" s="517"/>
      <c r="V15" s="518"/>
      <c r="W15" s="504" t="s">
        <v>129</v>
      </c>
      <c r="X15" s="428"/>
      <c r="Y15" s="428"/>
      <c r="Z15" s="428"/>
      <c r="AA15" s="428"/>
      <c r="AB15" s="429"/>
      <c r="AC15" s="391">
        <v>6821</v>
      </c>
      <c r="AD15" s="392"/>
      <c r="AE15" s="392"/>
      <c r="AF15" s="392"/>
      <c r="AG15" s="393"/>
      <c r="AH15" s="391">
        <v>6898</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6365629</v>
      </c>
      <c r="BO15" s="411"/>
      <c r="BP15" s="411"/>
      <c r="BQ15" s="411"/>
      <c r="BR15" s="411"/>
      <c r="BS15" s="411"/>
      <c r="BT15" s="411"/>
      <c r="BU15" s="412"/>
      <c r="BV15" s="410">
        <v>6279823</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22.9</v>
      </c>
      <c r="AD16" s="510"/>
      <c r="AE16" s="510"/>
      <c r="AF16" s="510"/>
      <c r="AG16" s="511"/>
      <c r="AH16" s="509">
        <v>23</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15393706</v>
      </c>
      <c r="BO16" s="416"/>
      <c r="BP16" s="416"/>
      <c r="BQ16" s="416"/>
      <c r="BR16" s="416"/>
      <c r="BS16" s="416"/>
      <c r="BT16" s="416"/>
      <c r="BU16" s="417"/>
      <c r="BV16" s="415">
        <v>15210302</v>
      </c>
      <c r="BW16" s="416"/>
      <c r="BX16" s="416"/>
      <c r="BY16" s="416"/>
      <c r="BZ16" s="416"/>
      <c r="CA16" s="416"/>
      <c r="CB16" s="416"/>
      <c r="CC16" s="417"/>
      <c r="CD16" s="154"/>
      <c r="CE16" s="413" t="s">
        <v>135</v>
      </c>
      <c r="CF16" s="413"/>
      <c r="CG16" s="413"/>
      <c r="CH16" s="413"/>
      <c r="CI16" s="413"/>
      <c r="CJ16" s="413"/>
      <c r="CK16" s="413"/>
      <c r="CL16" s="413"/>
      <c r="CM16" s="413"/>
      <c r="CN16" s="413"/>
      <c r="CO16" s="413"/>
      <c r="CP16" s="413"/>
      <c r="CQ16" s="413"/>
      <c r="CR16" s="413"/>
      <c r="CS16" s="414"/>
      <c r="CT16" s="385">
        <v>0.5</v>
      </c>
      <c r="CU16" s="386"/>
      <c r="CV16" s="386"/>
      <c r="CW16" s="386"/>
      <c r="CX16" s="386"/>
      <c r="CY16" s="386"/>
      <c r="CZ16" s="386"/>
      <c r="DA16" s="387"/>
      <c r="DB16" s="385" t="s">
        <v>120</v>
      </c>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133</v>
      </c>
      <c r="S17" s="502"/>
      <c r="T17" s="502"/>
      <c r="U17" s="502"/>
      <c r="V17" s="503"/>
      <c r="W17" s="504" t="s">
        <v>137</v>
      </c>
      <c r="X17" s="428"/>
      <c r="Y17" s="428"/>
      <c r="Z17" s="428"/>
      <c r="AA17" s="428"/>
      <c r="AB17" s="429"/>
      <c r="AC17" s="391">
        <v>19263</v>
      </c>
      <c r="AD17" s="392"/>
      <c r="AE17" s="392"/>
      <c r="AF17" s="392"/>
      <c r="AG17" s="393"/>
      <c r="AH17" s="391">
        <v>19463</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8046024</v>
      </c>
      <c r="BO17" s="416"/>
      <c r="BP17" s="416"/>
      <c r="BQ17" s="416"/>
      <c r="BR17" s="416"/>
      <c r="BS17" s="416"/>
      <c r="BT17" s="416"/>
      <c r="BU17" s="417"/>
      <c r="BV17" s="415">
        <v>7933197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725.65</v>
      </c>
      <c r="M18" s="480"/>
      <c r="N18" s="480"/>
      <c r="O18" s="480"/>
      <c r="P18" s="480"/>
      <c r="Q18" s="480"/>
      <c r="R18" s="481"/>
      <c r="S18" s="481"/>
      <c r="T18" s="481"/>
      <c r="U18" s="481"/>
      <c r="V18" s="482"/>
      <c r="W18" s="496"/>
      <c r="X18" s="497"/>
      <c r="Y18" s="497"/>
      <c r="Z18" s="497"/>
      <c r="AA18" s="497"/>
      <c r="AB18" s="505"/>
      <c r="AC18" s="379">
        <v>64.5</v>
      </c>
      <c r="AD18" s="380"/>
      <c r="AE18" s="380"/>
      <c r="AF18" s="380"/>
      <c r="AG18" s="483"/>
      <c r="AH18" s="379">
        <v>64.8</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16640841</v>
      </c>
      <c r="BO18" s="416"/>
      <c r="BP18" s="416"/>
      <c r="BQ18" s="416"/>
      <c r="BR18" s="416"/>
      <c r="BS18" s="416"/>
      <c r="BT18" s="416"/>
      <c r="BU18" s="417"/>
      <c r="BV18" s="415">
        <v>16972092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87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21791802</v>
      </c>
      <c r="BO19" s="416"/>
      <c r="BP19" s="416"/>
      <c r="BQ19" s="416"/>
      <c r="BR19" s="416"/>
      <c r="BS19" s="416"/>
      <c r="BT19" s="416"/>
      <c r="BU19" s="417"/>
      <c r="BV19" s="415">
        <v>22313703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25487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27942796</v>
      </c>
      <c r="BO23" s="416"/>
      <c r="BP23" s="416"/>
      <c r="BQ23" s="416"/>
      <c r="BR23" s="416"/>
      <c r="BS23" s="416"/>
      <c r="BT23" s="416"/>
      <c r="BU23" s="417"/>
      <c r="BV23" s="415">
        <v>29943396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8610</v>
      </c>
      <c r="R24" s="392"/>
      <c r="S24" s="392"/>
      <c r="T24" s="392"/>
      <c r="U24" s="392"/>
      <c r="V24" s="393"/>
      <c r="W24" s="457"/>
      <c r="X24" s="448"/>
      <c r="Y24" s="449"/>
      <c r="Z24" s="388" t="s">
        <v>153</v>
      </c>
      <c r="AA24" s="389"/>
      <c r="AB24" s="389"/>
      <c r="AC24" s="389"/>
      <c r="AD24" s="389"/>
      <c r="AE24" s="389"/>
      <c r="AF24" s="389"/>
      <c r="AG24" s="390"/>
      <c r="AH24" s="391">
        <v>347</v>
      </c>
      <c r="AI24" s="392"/>
      <c r="AJ24" s="392"/>
      <c r="AK24" s="392"/>
      <c r="AL24" s="393"/>
      <c r="AM24" s="391">
        <v>1038918</v>
      </c>
      <c r="AN24" s="392"/>
      <c r="AO24" s="392"/>
      <c r="AP24" s="392"/>
      <c r="AQ24" s="392"/>
      <c r="AR24" s="393"/>
      <c r="AS24" s="391">
        <v>2994</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26217549</v>
      </c>
      <c r="BO24" s="416"/>
      <c r="BP24" s="416"/>
      <c r="BQ24" s="416"/>
      <c r="BR24" s="416"/>
      <c r="BS24" s="416"/>
      <c r="BT24" s="416"/>
      <c r="BU24" s="417"/>
      <c r="BV24" s="415">
        <v>27650033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1</v>
      </c>
      <c r="M25" s="392"/>
      <c r="N25" s="392"/>
      <c r="O25" s="392"/>
      <c r="P25" s="393"/>
      <c r="Q25" s="391">
        <v>7000</v>
      </c>
      <c r="R25" s="392"/>
      <c r="S25" s="392"/>
      <c r="T25" s="392"/>
      <c r="U25" s="392"/>
      <c r="V25" s="393"/>
      <c r="W25" s="457"/>
      <c r="X25" s="448"/>
      <c r="Y25" s="449"/>
      <c r="Z25" s="388" t="s">
        <v>156</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1946803</v>
      </c>
      <c r="BO25" s="411"/>
      <c r="BP25" s="411"/>
      <c r="BQ25" s="411"/>
      <c r="BR25" s="411"/>
      <c r="BS25" s="411"/>
      <c r="BT25" s="411"/>
      <c r="BU25" s="412"/>
      <c r="BV25" s="410">
        <v>1769536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6310</v>
      </c>
      <c r="R26" s="392"/>
      <c r="S26" s="392"/>
      <c r="T26" s="392"/>
      <c r="U26" s="392"/>
      <c r="V26" s="393"/>
      <c r="W26" s="457"/>
      <c r="X26" s="448"/>
      <c r="Y26" s="449"/>
      <c r="Z26" s="388" t="s">
        <v>159</v>
      </c>
      <c r="AA26" s="470"/>
      <c r="AB26" s="470"/>
      <c r="AC26" s="470"/>
      <c r="AD26" s="470"/>
      <c r="AE26" s="470"/>
      <c r="AF26" s="470"/>
      <c r="AG26" s="471"/>
      <c r="AH26" s="391">
        <v>23</v>
      </c>
      <c r="AI26" s="392"/>
      <c r="AJ26" s="392"/>
      <c r="AK26" s="392"/>
      <c r="AL26" s="393"/>
      <c r="AM26" s="391">
        <v>77579</v>
      </c>
      <c r="AN26" s="392"/>
      <c r="AO26" s="392"/>
      <c r="AP26" s="392"/>
      <c r="AQ26" s="392"/>
      <c r="AR26" s="393"/>
      <c r="AS26" s="391">
        <v>3373</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v>1</v>
      </c>
      <c r="M27" s="392"/>
      <c r="N27" s="392"/>
      <c r="O27" s="392"/>
      <c r="P27" s="393"/>
      <c r="Q27" s="391">
        <v>4500</v>
      </c>
      <c r="R27" s="392"/>
      <c r="S27" s="392"/>
      <c r="T27" s="392"/>
      <c r="U27" s="392"/>
      <c r="V27" s="393"/>
      <c r="W27" s="457"/>
      <c r="X27" s="448"/>
      <c r="Y27" s="449"/>
      <c r="Z27" s="388" t="s">
        <v>162</v>
      </c>
      <c r="AA27" s="389"/>
      <c r="AB27" s="389"/>
      <c r="AC27" s="389"/>
      <c r="AD27" s="389"/>
      <c r="AE27" s="389"/>
      <c r="AF27" s="389"/>
      <c r="AG27" s="390"/>
      <c r="AH27" s="391">
        <v>11</v>
      </c>
      <c r="AI27" s="392"/>
      <c r="AJ27" s="392"/>
      <c r="AK27" s="392"/>
      <c r="AL27" s="393"/>
      <c r="AM27" s="391">
        <v>44176</v>
      </c>
      <c r="AN27" s="392"/>
      <c r="AO27" s="392"/>
      <c r="AP27" s="392"/>
      <c r="AQ27" s="392"/>
      <c r="AR27" s="393"/>
      <c r="AS27" s="391">
        <v>4016</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407985</v>
      </c>
      <c r="BO27" s="419"/>
      <c r="BP27" s="419"/>
      <c r="BQ27" s="419"/>
      <c r="BR27" s="419"/>
      <c r="BS27" s="419"/>
      <c r="BT27" s="419"/>
      <c r="BU27" s="420"/>
      <c r="BV27" s="418">
        <v>407891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164</v>
      </c>
      <c r="F28" s="389"/>
      <c r="G28" s="389"/>
      <c r="H28" s="389"/>
      <c r="I28" s="389"/>
      <c r="J28" s="389"/>
      <c r="K28" s="390"/>
      <c r="L28" s="391">
        <v>1</v>
      </c>
      <c r="M28" s="392"/>
      <c r="N28" s="392"/>
      <c r="O28" s="392"/>
      <c r="P28" s="393"/>
      <c r="Q28" s="391">
        <v>3915</v>
      </c>
      <c r="R28" s="392"/>
      <c r="S28" s="392"/>
      <c r="T28" s="392"/>
      <c r="U28" s="392"/>
      <c r="V28" s="393"/>
      <c r="W28" s="457"/>
      <c r="X28" s="448"/>
      <c r="Y28" s="449"/>
      <c r="Z28" s="388" t="s">
        <v>165</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5911624</v>
      </c>
      <c r="BO28" s="411"/>
      <c r="BP28" s="411"/>
      <c r="BQ28" s="411"/>
      <c r="BR28" s="411"/>
      <c r="BS28" s="411"/>
      <c r="BT28" s="411"/>
      <c r="BU28" s="412"/>
      <c r="BV28" s="410">
        <v>5621659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168</v>
      </c>
      <c r="F29" s="389"/>
      <c r="G29" s="389"/>
      <c r="H29" s="389"/>
      <c r="I29" s="389"/>
      <c r="J29" s="389"/>
      <c r="K29" s="390"/>
      <c r="L29" s="391">
        <v>20</v>
      </c>
      <c r="M29" s="392"/>
      <c r="N29" s="392"/>
      <c r="O29" s="392"/>
      <c r="P29" s="393"/>
      <c r="Q29" s="391">
        <v>3620</v>
      </c>
      <c r="R29" s="392"/>
      <c r="S29" s="392"/>
      <c r="T29" s="392"/>
      <c r="U29" s="392"/>
      <c r="V29" s="393"/>
      <c r="W29" s="458"/>
      <c r="X29" s="459"/>
      <c r="Y29" s="460"/>
      <c r="Z29" s="388" t="s">
        <v>169</v>
      </c>
      <c r="AA29" s="389"/>
      <c r="AB29" s="389"/>
      <c r="AC29" s="389"/>
      <c r="AD29" s="389"/>
      <c r="AE29" s="389"/>
      <c r="AF29" s="389"/>
      <c r="AG29" s="390"/>
      <c r="AH29" s="391">
        <v>358</v>
      </c>
      <c r="AI29" s="392"/>
      <c r="AJ29" s="392"/>
      <c r="AK29" s="392"/>
      <c r="AL29" s="393"/>
      <c r="AM29" s="391">
        <v>1083094</v>
      </c>
      <c r="AN29" s="392"/>
      <c r="AO29" s="392"/>
      <c r="AP29" s="392"/>
      <c r="AQ29" s="392"/>
      <c r="AR29" s="393"/>
      <c r="AS29" s="391">
        <v>3025</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3113414</v>
      </c>
      <c r="BO29" s="416"/>
      <c r="BP29" s="416"/>
      <c r="BQ29" s="416"/>
      <c r="BR29" s="416"/>
      <c r="BS29" s="416"/>
      <c r="BT29" s="416"/>
      <c r="BU29" s="417"/>
      <c r="BV29" s="415">
        <v>3110333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5433020</v>
      </c>
      <c r="BO30" s="419"/>
      <c r="BP30" s="419"/>
      <c r="BQ30" s="419"/>
      <c r="BR30" s="419"/>
      <c r="BS30" s="419"/>
      <c r="BT30" s="419"/>
      <c r="BU30" s="420"/>
      <c r="BV30" s="418">
        <v>4752509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IF('各会計、関係団体の財政状況及び健全化判断比率'!B34="","",'各会計、関係団体の財政状況及び健全化判断比率'!B34)</f>
        <v>温泉事業特別会計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十和田地域広域事務組合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十和田市土地開発公社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IF('各会計、関係団体の財政状況及び健全化判断比率'!B32="","",'各会計、関係団体の財政状況及び健全化判断比率'!B32)</f>
        <v>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十和田地区環境整備事務組合</v>
      </c>
      <c r="BZ35" s="374"/>
      <c r="CA35" s="374"/>
      <c r="CB35" s="374"/>
      <c r="CC35" s="374"/>
      <c r="CD35" s="374"/>
      <c r="CE35" s="374"/>
      <c r="CF35" s="374"/>
      <c r="CG35" s="374"/>
      <c r="CH35" s="374"/>
      <c r="CI35" s="374"/>
      <c r="CJ35" s="374"/>
      <c r="CK35" s="374"/>
      <c r="CL35" s="374"/>
      <c r="CM35" s="374"/>
      <c r="CN35" s="167"/>
      <c r="CO35" s="375">
        <f t="shared" ref="CO35:CO43" si="3">IF(CQ35="","",CO34+1)</f>
        <v>20</v>
      </c>
      <c r="CP35" s="375"/>
      <c r="CQ35" s="374" t="str">
        <f>IF('各会計、関係団体の財政状況及び健全化判断比率'!BS8="","",'各会計、関係団体の財政状況及び健全化判断比率'!BS8)</f>
        <v>十和田湖ふるさと活性化公社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f t="shared" si="0"/>
        <v>7</v>
      </c>
      <c r="AN36" s="375"/>
      <c r="AO36" s="374" t="str">
        <f>IF('各会計、関係団体の財政状況及び健全化判断比率'!B33="","",'各会計、関係団体の財政状況及び健全化判断比率'!B33)</f>
        <v>病院事業会計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十和田地区食肉処理事務組合</v>
      </c>
      <c r="BZ36" s="374"/>
      <c r="CA36" s="374"/>
      <c r="CB36" s="374"/>
      <c r="CC36" s="374"/>
      <c r="CD36" s="374"/>
      <c r="CE36" s="374"/>
      <c r="CF36" s="374"/>
      <c r="CG36" s="374"/>
      <c r="CH36" s="374"/>
      <c r="CI36" s="374"/>
      <c r="CJ36" s="374"/>
      <c r="CK36" s="374"/>
      <c r="CL36" s="374"/>
      <c r="CM36" s="374"/>
      <c r="CN36" s="167"/>
      <c r="CO36" s="375">
        <f t="shared" si="3"/>
        <v>21</v>
      </c>
      <c r="CP36" s="375"/>
      <c r="CQ36" s="374" t="str">
        <f>IF('各会計、関係団体の財政状況及び健全化判断比率'!BS9="","",'各会計、関係団体の財政状況及び健全化判断比率'!BS9)</f>
        <v>十和田市体育協会</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上北地方教育・福祉事務組合</v>
      </c>
      <c r="BZ37" s="374"/>
      <c r="CA37" s="374"/>
      <c r="CB37" s="374"/>
      <c r="CC37" s="374"/>
      <c r="CD37" s="374"/>
      <c r="CE37" s="374"/>
      <c r="CF37" s="374"/>
      <c r="CG37" s="374"/>
      <c r="CH37" s="374"/>
      <c r="CI37" s="374"/>
      <c r="CJ37" s="374"/>
      <c r="CK37" s="374"/>
      <c r="CL37" s="374"/>
      <c r="CM37" s="374"/>
      <c r="CN37" s="167"/>
      <c r="CO37" s="375">
        <f t="shared" si="3"/>
        <v>22</v>
      </c>
      <c r="CP37" s="375"/>
      <c r="CQ37" s="374" t="str">
        <f>IF('各会計、関係団体の財政状況及び健全化判断比率'!BS10="","",'各会計、関係団体の財政状況及び健全化判断比率'!BS10)</f>
        <v>まちづくり十和田</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青森県後期高齢者医療広域連合（一般会計）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青森県後期高齢者医療広域連合（特別会計）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青森県市町村職員退職手当組合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青森県市町村総合事務組合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青森県交通災害共済組合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18</v>
      </c>
      <c r="BX43" s="375"/>
      <c r="BY43" s="374" t="str">
        <f>IF('各会計、関係団体の財政状況及び健全化判断比率'!B77="","",'各会計、関係団体の財政状況及び健全化判断比率'!B77)</f>
        <v>青森県市長会館管理組合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70" zoomScaleNormal="70" zoomScaleSheetLayoutView="100" workbookViewId="0">
      <selection activeCell="C38" sqref="C38:E3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3" t="s">
        <v>527</v>
      </c>
      <c r="D34" s="1183"/>
      <c r="E34" s="1184"/>
      <c r="F34" s="32">
        <v>0</v>
      </c>
      <c r="G34" s="33">
        <v>0.72</v>
      </c>
      <c r="H34" s="33">
        <v>1.2</v>
      </c>
      <c r="I34" s="33">
        <v>1.67</v>
      </c>
      <c r="J34" s="34" t="s">
        <v>528</v>
      </c>
      <c r="K34" s="22"/>
      <c r="L34" s="22"/>
      <c r="M34" s="22"/>
      <c r="N34" s="22"/>
      <c r="O34" s="22"/>
      <c r="P34" s="22"/>
    </row>
    <row r="35" spans="1:16" ht="39" customHeight="1">
      <c r="A35" s="22"/>
      <c r="B35" s="35"/>
      <c r="C35" s="1177" t="s">
        <v>529</v>
      </c>
      <c r="D35" s="1178"/>
      <c r="E35" s="1179"/>
      <c r="F35" s="36">
        <v>11.71</v>
      </c>
      <c r="G35" s="37">
        <v>11.52</v>
      </c>
      <c r="H35" s="37">
        <v>11.06</v>
      </c>
      <c r="I35" s="37">
        <v>10.52</v>
      </c>
      <c r="J35" s="38">
        <v>9.9</v>
      </c>
      <c r="K35" s="22"/>
      <c r="L35" s="22"/>
      <c r="M35" s="22"/>
      <c r="N35" s="22"/>
      <c r="O35" s="22"/>
      <c r="P35" s="22"/>
    </row>
    <row r="36" spans="1:16" ht="39" customHeight="1">
      <c r="A36" s="22"/>
      <c r="B36" s="35"/>
      <c r="C36" s="1177" t="s">
        <v>530</v>
      </c>
      <c r="D36" s="1178"/>
      <c r="E36" s="1179"/>
      <c r="F36" s="36">
        <v>6.3</v>
      </c>
      <c r="G36" s="37">
        <v>6.72</v>
      </c>
      <c r="H36" s="37">
        <v>6.86</v>
      </c>
      <c r="I36" s="37">
        <v>7</v>
      </c>
      <c r="J36" s="38">
        <v>8.19</v>
      </c>
      <c r="K36" s="22"/>
      <c r="L36" s="22"/>
      <c r="M36" s="22"/>
      <c r="N36" s="22"/>
      <c r="O36" s="22"/>
      <c r="P36" s="22"/>
    </row>
    <row r="37" spans="1:16" ht="39" customHeight="1">
      <c r="A37" s="22"/>
      <c r="B37" s="35"/>
      <c r="C37" s="1177" t="s">
        <v>531</v>
      </c>
      <c r="D37" s="1178"/>
      <c r="E37" s="1179"/>
      <c r="F37" s="36">
        <v>1.65</v>
      </c>
      <c r="G37" s="37">
        <v>1.37</v>
      </c>
      <c r="H37" s="37">
        <v>0.09</v>
      </c>
      <c r="I37" s="37">
        <v>0.56000000000000005</v>
      </c>
      <c r="J37" s="38">
        <v>1.6</v>
      </c>
      <c r="K37" s="22"/>
      <c r="L37" s="22"/>
      <c r="M37" s="22"/>
      <c r="N37" s="22"/>
      <c r="O37" s="22"/>
      <c r="P37" s="22"/>
    </row>
    <row r="38" spans="1:16" ht="39" customHeight="1">
      <c r="A38" s="22"/>
      <c r="B38" s="35"/>
      <c r="C38" s="1177" t="s">
        <v>532</v>
      </c>
      <c r="D38" s="1178"/>
      <c r="E38" s="1179"/>
      <c r="F38" s="36">
        <v>1.32</v>
      </c>
      <c r="G38" s="37">
        <v>1.37</v>
      </c>
      <c r="H38" s="37">
        <v>0.36</v>
      </c>
      <c r="I38" s="37">
        <v>0.11</v>
      </c>
      <c r="J38" s="38">
        <v>1.44</v>
      </c>
      <c r="K38" s="22"/>
      <c r="L38" s="22"/>
      <c r="M38" s="22"/>
      <c r="N38" s="22"/>
      <c r="O38" s="22"/>
      <c r="P38" s="22"/>
    </row>
    <row r="39" spans="1:16" ht="39" customHeight="1">
      <c r="A39" s="22"/>
      <c r="B39" s="35"/>
      <c r="C39" s="1177" t="s">
        <v>533</v>
      </c>
      <c r="D39" s="1178"/>
      <c r="E39" s="1179"/>
      <c r="F39" s="36">
        <v>0.1</v>
      </c>
      <c r="G39" s="37">
        <v>0.82</v>
      </c>
      <c r="H39" s="37">
        <v>1.41</v>
      </c>
      <c r="I39" s="37">
        <v>0.97</v>
      </c>
      <c r="J39" s="38">
        <v>0.98</v>
      </c>
      <c r="K39" s="22"/>
      <c r="L39" s="22"/>
      <c r="M39" s="22"/>
      <c r="N39" s="22"/>
      <c r="O39" s="22"/>
      <c r="P39" s="22"/>
    </row>
    <row r="40" spans="1:16" ht="39" customHeight="1">
      <c r="A40" s="22"/>
      <c r="B40" s="35"/>
      <c r="C40" s="1177" t="s">
        <v>534</v>
      </c>
      <c r="D40" s="1178"/>
      <c r="E40" s="1179"/>
      <c r="F40" s="36">
        <v>0.06</v>
      </c>
      <c r="G40" s="37">
        <v>0.06</v>
      </c>
      <c r="H40" s="37">
        <v>0.06</v>
      </c>
      <c r="I40" s="37">
        <v>7.0000000000000007E-2</v>
      </c>
      <c r="J40" s="38">
        <v>0.06</v>
      </c>
      <c r="K40" s="22"/>
      <c r="L40" s="22"/>
      <c r="M40" s="22"/>
      <c r="N40" s="22"/>
      <c r="O40" s="22"/>
      <c r="P40" s="22"/>
    </row>
    <row r="41" spans="1:16" ht="39" customHeight="1">
      <c r="A41" s="22"/>
      <c r="B41" s="35"/>
      <c r="C41" s="1177" t="s">
        <v>535</v>
      </c>
      <c r="D41" s="1178"/>
      <c r="E41" s="1179"/>
      <c r="F41" s="36">
        <v>0</v>
      </c>
      <c r="G41" s="37">
        <v>0</v>
      </c>
      <c r="H41" s="37">
        <v>0.01</v>
      </c>
      <c r="I41" s="37">
        <v>0</v>
      </c>
      <c r="J41" s="38">
        <v>0</v>
      </c>
      <c r="K41" s="22"/>
      <c r="L41" s="22"/>
      <c r="M41" s="22"/>
      <c r="N41" s="22"/>
      <c r="O41" s="22"/>
      <c r="P41" s="22"/>
    </row>
    <row r="42" spans="1:16" ht="39" customHeight="1">
      <c r="A42" s="22"/>
      <c r="B42" s="39"/>
      <c r="C42" s="1177" t="s">
        <v>536</v>
      </c>
      <c r="D42" s="1178"/>
      <c r="E42" s="1179"/>
      <c r="F42" s="36" t="s">
        <v>480</v>
      </c>
      <c r="G42" s="37" t="s">
        <v>480</v>
      </c>
      <c r="H42" s="37" t="s">
        <v>480</v>
      </c>
      <c r="I42" s="37" t="s">
        <v>480</v>
      </c>
      <c r="J42" s="38" t="s">
        <v>480</v>
      </c>
      <c r="K42" s="22"/>
      <c r="L42" s="22"/>
      <c r="M42" s="22"/>
      <c r="N42" s="22"/>
      <c r="O42" s="22"/>
      <c r="P42" s="22"/>
    </row>
    <row r="43" spans="1:16" ht="39" customHeight="1" thickBot="1">
      <c r="A43" s="22"/>
      <c r="B43" s="40"/>
      <c r="C43" s="1180" t="s">
        <v>537</v>
      </c>
      <c r="D43" s="1181"/>
      <c r="E43" s="1182"/>
      <c r="F43" s="41">
        <v>0.03</v>
      </c>
      <c r="G43" s="42">
        <v>0.08</v>
      </c>
      <c r="H43" s="42">
        <v>0.06</v>
      </c>
      <c r="I43" s="42">
        <v>0.05</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37" zoomScale="80" zoomScaleNormal="80" zoomScaleSheetLayoutView="55" workbookViewId="0">
      <selection activeCell="N52" sqref="N5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3" t="s">
        <v>11</v>
      </c>
      <c r="C45" s="1194"/>
      <c r="D45" s="58"/>
      <c r="E45" s="1199" t="s">
        <v>12</v>
      </c>
      <c r="F45" s="1199"/>
      <c r="G45" s="1199"/>
      <c r="H45" s="1199"/>
      <c r="I45" s="1199"/>
      <c r="J45" s="1200"/>
      <c r="K45" s="59">
        <v>3759</v>
      </c>
      <c r="L45" s="60">
        <v>3765</v>
      </c>
      <c r="M45" s="60">
        <v>3762</v>
      </c>
      <c r="N45" s="60">
        <v>3584</v>
      </c>
      <c r="O45" s="61">
        <v>3487</v>
      </c>
      <c r="P45" s="48"/>
      <c r="Q45" s="48"/>
      <c r="R45" s="48"/>
      <c r="S45" s="48"/>
      <c r="T45" s="48"/>
      <c r="U45" s="48"/>
    </row>
    <row r="46" spans="1:21" ht="30.75" customHeight="1">
      <c r="A46" s="48"/>
      <c r="B46" s="1195"/>
      <c r="C46" s="1196"/>
      <c r="D46" s="62"/>
      <c r="E46" s="1187" t="s">
        <v>13</v>
      </c>
      <c r="F46" s="1187"/>
      <c r="G46" s="1187"/>
      <c r="H46" s="1187"/>
      <c r="I46" s="1187"/>
      <c r="J46" s="1188"/>
      <c r="K46" s="63" t="s">
        <v>480</v>
      </c>
      <c r="L46" s="64" t="s">
        <v>480</v>
      </c>
      <c r="M46" s="64" t="s">
        <v>480</v>
      </c>
      <c r="N46" s="64" t="s">
        <v>480</v>
      </c>
      <c r="O46" s="65" t="s">
        <v>480</v>
      </c>
      <c r="P46" s="48"/>
      <c r="Q46" s="48"/>
      <c r="R46" s="48"/>
      <c r="S46" s="48"/>
      <c r="T46" s="48"/>
      <c r="U46" s="48"/>
    </row>
    <row r="47" spans="1:21" ht="30.75" customHeight="1">
      <c r="A47" s="48"/>
      <c r="B47" s="1195"/>
      <c r="C47" s="1196"/>
      <c r="D47" s="62"/>
      <c r="E47" s="1187" t="s">
        <v>14</v>
      </c>
      <c r="F47" s="1187"/>
      <c r="G47" s="1187"/>
      <c r="H47" s="1187"/>
      <c r="I47" s="1187"/>
      <c r="J47" s="1188"/>
      <c r="K47" s="63" t="s">
        <v>480</v>
      </c>
      <c r="L47" s="64" t="s">
        <v>480</v>
      </c>
      <c r="M47" s="64" t="s">
        <v>480</v>
      </c>
      <c r="N47" s="64" t="s">
        <v>480</v>
      </c>
      <c r="O47" s="65" t="s">
        <v>480</v>
      </c>
      <c r="P47" s="48"/>
      <c r="Q47" s="48"/>
      <c r="R47" s="48"/>
      <c r="S47" s="48"/>
      <c r="T47" s="48"/>
      <c r="U47" s="48"/>
    </row>
    <row r="48" spans="1:21" ht="30.75" customHeight="1">
      <c r="A48" s="48"/>
      <c r="B48" s="1195"/>
      <c r="C48" s="1196"/>
      <c r="D48" s="62"/>
      <c r="E48" s="1187" t="s">
        <v>15</v>
      </c>
      <c r="F48" s="1187"/>
      <c r="G48" s="1187"/>
      <c r="H48" s="1187"/>
      <c r="I48" s="1187"/>
      <c r="J48" s="1188"/>
      <c r="K48" s="63">
        <v>1788</v>
      </c>
      <c r="L48" s="64">
        <v>1682</v>
      </c>
      <c r="M48" s="64">
        <v>1619</v>
      </c>
      <c r="N48" s="64">
        <v>1705</v>
      </c>
      <c r="O48" s="65">
        <v>1475</v>
      </c>
      <c r="P48" s="48"/>
      <c r="Q48" s="48"/>
      <c r="R48" s="48"/>
      <c r="S48" s="48"/>
      <c r="T48" s="48"/>
      <c r="U48" s="48"/>
    </row>
    <row r="49" spans="1:21" ht="30.75" customHeight="1">
      <c r="A49" s="48"/>
      <c r="B49" s="1195"/>
      <c r="C49" s="1196"/>
      <c r="D49" s="62"/>
      <c r="E49" s="1187" t="s">
        <v>16</v>
      </c>
      <c r="F49" s="1187"/>
      <c r="G49" s="1187"/>
      <c r="H49" s="1187"/>
      <c r="I49" s="1187"/>
      <c r="J49" s="1188"/>
      <c r="K49" s="63">
        <v>119</v>
      </c>
      <c r="L49" s="64">
        <v>117</v>
      </c>
      <c r="M49" s="64">
        <v>116</v>
      </c>
      <c r="N49" s="64">
        <v>120</v>
      </c>
      <c r="O49" s="65">
        <v>92</v>
      </c>
      <c r="P49" s="48"/>
      <c r="Q49" s="48"/>
      <c r="R49" s="48"/>
      <c r="S49" s="48"/>
      <c r="T49" s="48"/>
      <c r="U49" s="48"/>
    </row>
    <row r="50" spans="1:21" ht="30.75" customHeight="1">
      <c r="A50" s="48"/>
      <c r="B50" s="1195"/>
      <c r="C50" s="1196"/>
      <c r="D50" s="62"/>
      <c r="E50" s="1187" t="s">
        <v>17</v>
      </c>
      <c r="F50" s="1187"/>
      <c r="G50" s="1187"/>
      <c r="H50" s="1187"/>
      <c r="I50" s="1187"/>
      <c r="J50" s="1188"/>
      <c r="K50" s="63">
        <v>18</v>
      </c>
      <c r="L50" s="64">
        <v>12</v>
      </c>
      <c r="M50" s="64">
        <v>9</v>
      </c>
      <c r="N50" s="64">
        <v>3</v>
      </c>
      <c r="O50" s="65">
        <v>2</v>
      </c>
      <c r="P50" s="48"/>
      <c r="Q50" s="48"/>
      <c r="R50" s="48"/>
      <c r="S50" s="48"/>
      <c r="T50" s="48"/>
      <c r="U50" s="48"/>
    </row>
    <row r="51" spans="1:21" ht="30.75" customHeight="1">
      <c r="A51" s="48"/>
      <c r="B51" s="1197"/>
      <c r="C51" s="1198"/>
      <c r="D51" s="66"/>
      <c r="E51" s="1187" t="s">
        <v>18</v>
      </c>
      <c r="F51" s="1187"/>
      <c r="G51" s="1187"/>
      <c r="H51" s="1187"/>
      <c r="I51" s="1187"/>
      <c r="J51" s="1188"/>
      <c r="K51" s="63" t="s">
        <v>480</v>
      </c>
      <c r="L51" s="64" t="s">
        <v>480</v>
      </c>
      <c r="M51" s="64" t="s">
        <v>480</v>
      </c>
      <c r="N51" s="64">
        <v>0</v>
      </c>
      <c r="O51" s="65" t="s">
        <v>480</v>
      </c>
      <c r="P51" s="48"/>
      <c r="Q51" s="48"/>
      <c r="R51" s="48"/>
      <c r="S51" s="48"/>
      <c r="T51" s="48"/>
      <c r="U51" s="48"/>
    </row>
    <row r="52" spans="1:21" ht="30.75" customHeight="1">
      <c r="A52" s="48"/>
      <c r="B52" s="1185" t="s">
        <v>19</v>
      </c>
      <c r="C52" s="1186"/>
      <c r="D52" s="66"/>
      <c r="E52" s="1187" t="s">
        <v>20</v>
      </c>
      <c r="F52" s="1187"/>
      <c r="G52" s="1187"/>
      <c r="H52" s="1187"/>
      <c r="I52" s="1187"/>
      <c r="J52" s="1188"/>
      <c r="K52" s="63">
        <v>3768</v>
      </c>
      <c r="L52" s="64">
        <v>3698</v>
      </c>
      <c r="M52" s="64">
        <v>3724</v>
      </c>
      <c r="N52" s="64">
        <v>3619</v>
      </c>
      <c r="O52" s="65">
        <v>3614</v>
      </c>
      <c r="P52" s="48"/>
      <c r="Q52" s="48"/>
      <c r="R52" s="48"/>
      <c r="S52" s="48"/>
      <c r="T52" s="48"/>
      <c r="U52" s="48"/>
    </row>
    <row r="53" spans="1:21" ht="30.75" customHeight="1" thickBot="1">
      <c r="A53" s="48"/>
      <c r="B53" s="1189" t="s">
        <v>21</v>
      </c>
      <c r="C53" s="1190"/>
      <c r="D53" s="67"/>
      <c r="E53" s="1191" t="s">
        <v>22</v>
      </c>
      <c r="F53" s="1191"/>
      <c r="G53" s="1191"/>
      <c r="H53" s="1191"/>
      <c r="I53" s="1191"/>
      <c r="J53" s="1192"/>
      <c r="K53" s="68">
        <v>1916</v>
      </c>
      <c r="L53" s="69">
        <v>1878</v>
      </c>
      <c r="M53" s="69">
        <v>1782</v>
      </c>
      <c r="N53" s="69">
        <v>1793</v>
      </c>
      <c r="O53" s="70">
        <v>1442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25" zoomScale="80" zoomScaleNormal="80" zoomScaleSheetLayoutView="100" workbookViewId="0">
      <selection activeCell="L49" sqref="L4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13" t="s">
        <v>24</v>
      </c>
      <c r="C41" s="1214"/>
      <c r="D41" s="81"/>
      <c r="E41" s="1215" t="s">
        <v>25</v>
      </c>
      <c r="F41" s="1215"/>
      <c r="G41" s="1215"/>
      <c r="H41" s="1216"/>
      <c r="I41" s="82">
        <v>32910</v>
      </c>
      <c r="J41" s="83">
        <v>32088</v>
      </c>
      <c r="K41" s="83">
        <v>31747</v>
      </c>
      <c r="L41" s="83">
        <v>29943</v>
      </c>
      <c r="M41" s="84">
        <v>27943</v>
      </c>
    </row>
    <row r="42" spans="2:13" ht="27.75" customHeight="1">
      <c r="B42" s="1203"/>
      <c r="C42" s="1204"/>
      <c r="D42" s="85"/>
      <c r="E42" s="1207" t="s">
        <v>26</v>
      </c>
      <c r="F42" s="1207"/>
      <c r="G42" s="1207"/>
      <c r="H42" s="1208"/>
      <c r="I42" s="86">
        <v>22</v>
      </c>
      <c r="J42" s="87">
        <v>11</v>
      </c>
      <c r="K42" s="87">
        <v>3</v>
      </c>
      <c r="L42" s="87">
        <v>1</v>
      </c>
      <c r="M42" s="88" t="s">
        <v>480</v>
      </c>
    </row>
    <row r="43" spans="2:13" ht="27.75" customHeight="1">
      <c r="B43" s="1203"/>
      <c r="C43" s="1204"/>
      <c r="D43" s="85"/>
      <c r="E43" s="1207" t="s">
        <v>27</v>
      </c>
      <c r="F43" s="1207"/>
      <c r="G43" s="1207"/>
      <c r="H43" s="1208"/>
      <c r="I43" s="86">
        <v>24389</v>
      </c>
      <c r="J43" s="87">
        <v>23496</v>
      </c>
      <c r="K43" s="87">
        <v>22703</v>
      </c>
      <c r="L43" s="87">
        <v>20935</v>
      </c>
      <c r="M43" s="88">
        <v>19511</v>
      </c>
    </row>
    <row r="44" spans="2:13" ht="27.75" customHeight="1">
      <c r="B44" s="1203"/>
      <c r="C44" s="1204"/>
      <c r="D44" s="85"/>
      <c r="E44" s="1207" t="s">
        <v>28</v>
      </c>
      <c r="F44" s="1207"/>
      <c r="G44" s="1207"/>
      <c r="H44" s="1208"/>
      <c r="I44" s="86">
        <v>578</v>
      </c>
      <c r="J44" s="87">
        <v>529</v>
      </c>
      <c r="K44" s="87">
        <v>496</v>
      </c>
      <c r="L44" s="87">
        <v>715</v>
      </c>
      <c r="M44" s="88">
        <v>682</v>
      </c>
    </row>
    <row r="45" spans="2:13" ht="27.75" customHeight="1">
      <c r="B45" s="1203"/>
      <c r="C45" s="1204"/>
      <c r="D45" s="85"/>
      <c r="E45" s="1207" t="s">
        <v>29</v>
      </c>
      <c r="F45" s="1207"/>
      <c r="G45" s="1207"/>
      <c r="H45" s="1208"/>
      <c r="I45" s="86">
        <v>4689</v>
      </c>
      <c r="J45" s="87">
        <v>4291</v>
      </c>
      <c r="K45" s="87">
        <v>3926</v>
      </c>
      <c r="L45" s="87">
        <v>3434</v>
      </c>
      <c r="M45" s="88">
        <v>3219</v>
      </c>
    </row>
    <row r="46" spans="2:13" ht="27.75" customHeight="1">
      <c r="B46" s="1203"/>
      <c r="C46" s="1204"/>
      <c r="D46" s="89"/>
      <c r="E46" s="1207" t="s">
        <v>30</v>
      </c>
      <c r="F46" s="1207"/>
      <c r="G46" s="1207"/>
      <c r="H46" s="1208"/>
      <c r="I46" s="86" t="s">
        <v>480</v>
      </c>
      <c r="J46" s="87" t="s">
        <v>480</v>
      </c>
      <c r="K46" s="87" t="s">
        <v>480</v>
      </c>
      <c r="L46" s="87" t="s">
        <v>480</v>
      </c>
      <c r="M46" s="88" t="s">
        <v>480</v>
      </c>
    </row>
    <row r="47" spans="2:13" ht="27.75" customHeight="1">
      <c r="B47" s="1203"/>
      <c r="C47" s="1204"/>
      <c r="D47" s="90"/>
      <c r="E47" s="1217" t="s">
        <v>31</v>
      </c>
      <c r="F47" s="1218"/>
      <c r="G47" s="1218"/>
      <c r="H47" s="1219"/>
      <c r="I47" s="86" t="s">
        <v>480</v>
      </c>
      <c r="J47" s="87" t="s">
        <v>480</v>
      </c>
      <c r="K47" s="87" t="s">
        <v>480</v>
      </c>
      <c r="L47" s="87" t="s">
        <v>480</v>
      </c>
      <c r="M47" s="88" t="s">
        <v>480</v>
      </c>
    </row>
    <row r="48" spans="2:13" ht="27.75" customHeight="1">
      <c r="B48" s="1203"/>
      <c r="C48" s="1204"/>
      <c r="D48" s="85"/>
      <c r="E48" s="1207" t="s">
        <v>32</v>
      </c>
      <c r="F48" s="1207"/>
      <c r="G48" s="1207"/>
      <c r="H48" s="1208"/>
      <c r="I48" s="86" t="s">
        <v>480</v>
      </c>
      <c r="J48" s="87" t="s">
        <v>480</v>
      </c>
      <c r="K48" s="87" t="s">
        <v>480</v>
      </c>
      <c r="L48" s="87" t="s">
        <v>480</v>
      </c>
      <c r="M48" s="88" t="s">
        <v>480</v>
      </c>
    </row>
    <row r="49" spans="2:13" ht="27.75" customHeight="1">
      <c r="B49" s="1205"/>
      <c r="C49" s="1206"/>
      <c r="D49" s="85"/>
      <c r="E49" s="1207" t="s">
        <v>33</v>
      </c>
      <c r="F49" s="1207"/>
      <c r="G49" s="1207"/>
      <c r="H49" s="1208"/>
      <c r="I49" s="86" t="s">
        <v>480</v>
      </c>
      <c r="J49" s="87" t="s">
        <v>480</v>
      </c>
      <c r="K49" s="87" t="s">
        <v>480</v>
      </c>
      <c r="L49" s="87" t="s">
        <v>480</v>
      </c>
      <c r="M49" s="88" t="s">
        <v>480</v>
      </c>
    </row>
    <row r="50" spans="2:13" ht="27.75" customHeight="1">
      <c r="B50" s="1201" t="s">
        <v>34</v>
      </c>
      <c r="C50" s="1202"/>
      <c r="D50" s="91"/>
      <c r="E50" s="1207" t="s">
        <v>35</v>
      </c>
      <c r="F50" s="1207"/>
      <c r="G50" s="1207"/>
      <c r="H50" s="1208"/>
      <c r="I50" s="86">
        <v>8286</v>
      </c>
      <c r="J50" s="87">
        <v>10368</v>
      </c>
      <c r="K50" s="87">
        <v>11752</v>
      </c>
      <c r="L50" s="87">
        <v>12525</v>
      </c>
      <c r="M50" s="88">
        <v>13602</v>
      </c>
    </row>
    <row r="51" spans="2:13" ht="27.75" customHeight="1">
      <c r="B51" s="1203"/>
      <c r="C51" s="1204"/>
      <c r="D51" s="85"/>
      <c r="E51" s="1207" t="s">
        <v>36</v>
      </c>
      <c r="F51" s="1207"/>
      <c r="G51" s="1207"/>
      <c r="H51" s="1208"/>
      <c r="I51" s="86">
        <v>3881</v>
      </c>
      <c r="J51" s="87">
        <v>3391</v>
      </c>
      <c r="K51" s="87">
        <v>2849</v>
      </c>
      <c r="L51" s="87">
        <v>2871</v>
      </c>
      <c r="M51" s="88">
        <v>2047</v>
      </c>
    </row>
    <row r="52" spans="2:13" ht="27.75" customHeight="1">
      <c r="B52" s="1205"/>
      <c r="C52" s="1206"/>
      <c r="D52" s="85"/>
      <c r="E52" s="1207" t="s">
        <v>37</v>
      </c>
      <c r="F52" s="1207"/>
      <c r="G52" s="1207"/>
      <c r="H52" s="1208"/>
      <c r="I52" s="86">
        <v>37818</v>
      </c>
      <c r="J52" s="87">
        <v>37480</v>
      </c>
      <c r="K52" s="87">
        <v>38087</v>
      </c>
      <c r="L52" s="87">
        <v>36393</v>
      </c>
      <c r="M52" s="88">
        <v>34897</v>
      </c>
    </row>
    <row r="53" spans="2:13" ht="27.75" customHeight="1" thickBot="1">
      <c r="B53" s="1209" t="s">
        <v>21</v>
      </c>
      <c r="C53" s="1210"/>
      <c r="D53" s="92"/>
      <c r="E53" s="1211" t="s">
        <v>38</v>
      </c>
      <c r="F53" s="1211"/>
      <c r="G53" s="1211"/>
      <c r="H53" s="1212"/>
      <c r="I53" s="93">
        <v>12603</v>
      </c>
      <c r="J53" s="94">
        <v>9177</v>
      </c>
      <c r="K53" s="94">
        <v>6188</v>
      </c>
      <c r="L53" s="94">
        <v>3241</v>
      </c>
      <c r="M53" s="95">
        <v>810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Normal="100" zoomScaleSheetLayoutView="55" workbookViewId="0">
      <selection activeCell="G43" sqref="G43:O47"/>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559</v>
      </c>
      <c r="C41" s="248"/>
      <c r="D41" s="248"/>
      <c r="E41" s="248"/>
      <c r="F41" s="248"/>
      <c r="G41" s="248"/>
      <c r="H41" s="248"/>
      <c r="I41" s="248"/>
      <c r="J41" s="248"/>
      <c r="K41" s="248"/>
      <c r="L41" s="248"/>
      <c r="M41" s="248"/>
      <c r="N41" s="248"/>
      <c r="O41" s="248"/>
      <c r="P41" s="249"/>
    </row>
    <row r="42" spans="2:17">
      <c r="B42" s="250"/>
      <c r="C42" s="246"/>
      <c r="D42" s="246"/>
      <c r="E42" s="246"/>
      <c r="F42" s="246"/>
      <c r="G42" s="353" t="s">
        <v>560</v>
      </c>
      <c r="I42" s="354"/>
      <c r="J42" s="354"/>
      <c r="K42" s="354"/>
      <c r="L42" s="246"/>
      <c r="M42" s="246"/>
      <c r="N42" s="246"/>
      <c r="O42" s="246"/>
    </row>
    <row r="43" spans="2:17">
      <c r="B43" s="250"/>
      <c r="C43" s="246"/>
      <c r="D43" s="246"/>
      <c r="E43" s="246"/>
      <c r="F43" s="246"/>
      <c r="G43" s="1220" t="s">
        <v>568</v>
      </c>
      <c r="H43" s="1221"/>
      <c r="I43" s="1221"/>
      <c r="J43" s="1221"/>
      <c r="K43" s="1221"/>
      <c r="L43" s="1221"/>
      <c r="M43" s="1221"/>
      <c r="N43" s="1221"/>
      <c r="O43" s="1222"/>
    </row>
    <row r="44" spans="2:17">
      <c r="B44" s="250"/>
      <c r="C44" s="246"/>
      <c r="D44" s="246"/>
      <c r="E44" s="246"/>
      <c r="F44" s="246"/>
      <c r="G44" s="1223"/>
      <c r="H44" s="1224"/>
      <c r="I44" s="1224"/>
      <c r="J44" s="1224"/>
      <c r="K44" s="1224"/>
      <c r="L44" s="1224"/>
      <c r="M44" s="1224"/>
      <c r="N44" s="1224"/>
      <c r="O44" s="1225"/>
    </row>
    <row r="45" spans="2:17">
      <c r="B45" s="250"/>
      <c r="C45" s="246"/>
      <c r="D45" s="246"/>
      <c r="E45" s="246"/>
      <c r="F45" s="246"/>
      <c r="G45" s="1223"/>
      <c r="H45" s="1224"/>
      <c r="I45" s="1224"/>
      <c r="J45" s="1224"/>
      <c r="K45" s="1224"/>
      <c r="L45" s="1224"/>
      <c r="M45" s="1224"/>
      <c r="N45" s="1224"/>
      <c r="O45" s="1225"/>
    </row>
    <row r="46" spans="2:17">
      <c r="B46" s="250"/>
      <c r="C46" s="246"/>
      <c r="D46" s="246"/>
      <c r="E46" s="246"/>
      <c r="F46" s="246"/>
      <c r="G46" s="1223"/>
      <c r="H46" s="1224"/>
      <c r="I46" s="1224"/>
      <c r="J46" s="1224"/>
      <c r="K46" s="1224"/>
      <c r="L46" s="1224"/>
      <c r="M46" s="1224"/>
      <c r="N46" s="1224"/>
      <c r="O46" s="1225"/>
    </row>
    <row r="47" spans="2:17">
      <c r="B47" s="250"/>
      <c r="C47" s="246"/>
      <c r="D47" s="246"/>
      <c r="E47" s="246"/>
      <c r="F47" s="246"/>
      <c r="G47" s="1226"/>
      <c r="H47" s="1227"/>
      <c r="I47" s="1227"/>
      <c r="J47" s="1227"/>
      <c r="K47" s="1227"/>
      <c r="L47" s="1227"/>
      <c r="M47" s="1227"/>
      <c r="N47" s="1227"/>
      <c r="O47" s="1228"/>
    </row>
    <row r="48" spans="2:17">
      <c r="B48" s="250"/>
      <c r="C48" s="246"/>
      <c r="D48" s="246"/>
      <c r="E48" s="246"/>
      <c r="F48" s="246"/>
      <c r="G48" s="246"/>
      <c r="H48" s="355"/>
      <c r="I48" s="355"/>
      <c r="J48" s="355"/>
    </row>
    <row r="49" spans="1:17">
      <c r="B49" s="250"/>
      <c r="C49" s="246"/>
      <c r="D49" s="246"/>
      <c r="E49" s="246"/>
      <c r="F49" s="246"/>
      <c r="G49" s="245" t="s">
        <v>561</v>
      </c>
    </row>
    <row r="50" spans="1:17">
      <c r="B50" s="250"/>
      <c r="C50" s="246"/>
      <c r="D50" s="246"/>
      <c r="E50" s="246"/>
      <c r="F50" s="246"/>
      <c r="G50" s="1229"/>
      <c r="H50" s="1230"/>
      <c r="I50" s="1230"/>
      <c r="J50" s="1231"/>
      <c r="K50" s="356" t="s">
        <v>519</v>
      </c>
      <c r="L50" s="356" t="s">
        <v>520</v>
      </c>
      <c r="M50" s="356" t="s">
        <v>521</v>
      </c>
      <c r="N50" s="356" t="s">
        <v>522</v>
      </c>
      <c r="O50" s="356" t="s">
        <v>523</v>
      </c>
    </row>
    <row r="51" spans="1:17">
      <c r="B51" s="250"/>
      <c r="C51" s="246"/>
      <c r="D51" s="246"/>
      <c r="E51" s="246"/>
      <c r="F51" s="246"/>
      <c r="G51" s="1232" t="s">
        <v>562</v>
      </c>
      <c r="H51" s="1233"/>
      <c r="I51" s="1238" t="s">
        <v>563</v>
      </c>
      <c r="J51" s="1238"/>
      <c r="K51" s="1240"/>
      <c r="L51" s="1240"/>
      <c r="M51" s="1240"/>
      <c r="N51" s="1241">
        <v>21.5</v>
      </c>
      <c r="O51" s="1240"/>
    </row>
    <row r="52" spans="1:17">
      <c r="B52" s="250"/>
      <c r="C52" s="246"/>
      <c r="D52" s="246"/>
      <c r="E52" s="246"/>
      <c r="F52" s="246"/>
      <c r="G52" s="1234"/>
      <c r="H52" s="1235"/>
      <c r="I52" s="1239"/>
      <c r="J52" s="1239"/>
      <c r="K52" s="1241"/>
      <c r="L52" s="1241"/>
      <c r="M52" s="1241"/>
      <c r="N52" s="1241"/>
      <c r="O52" s="1241"/>
    </row>
    <row r="53" spans="1:17">
      <c r="A53" s="357"/>
      <c r="B53" s="250"/>
      <c r="C53" s="246"/>
      <c r="D53" s="246"/>
      <c r="E53" s="246"/>
      <c r="F53" s="246"/>
      <c r="G53" s="1234"/>
      <c r="H53" s="1235"/>
      <c r="I53" s="1242" t="s">
        <v>569</v>
      </c>
      <c r="J53" s="1242"/>
      <c r="K53" s="1249"/>
      <c r="L53" s="1249"/>
      <c r="M53" s="1249"/>
      <c r="N53" s="1251">
        <v>51.8</v>
      </c>
      <c r="O53" s="1249"/>
    </row>
    <row r="54" spans="1:17">
      <c r="A54" s="357"/>
      <c r="B54" s="250"/>
      <c r="C54" s="246"/>
      <c r="D54" s="246"/>
      <c r="E54" s="246"/>
      <c r="F54" s="246"/>
      <c r="G54" s="1236"/>
      <c r="H54" s="1237"/>
      <c r="I54" s="1242"/>
      <c r="J54" s="1242"/>
      <c r="K54" s="1250"/>
      <c r="L54" s="1250"/>
      <c r="M54" s="1250"/>
      <c r="N54" s="1250"/>
      <c r="O54" s="1250"/>
    </row>
    <row r="55" spans="1:17">
      <c r="A55" s="357"/>
      <c r="B55" s="250"/>
      <c r="C55" s="246"/>
      <c r="D55" s="246"/>
      <c r="E55" s="246"/>
      <c r="F55" s="246"/>
      <c r="G55" s="1243" t="s">
        <v>564</v>
      </c>
      <c r="H55" s="1244"/>
      <c r="I55" s="1242" t="s">
        <v>563</v>
      </c>
      <c r="J55" s="1242"/>
      <c r="K55" s="1240"/>
      <c r="L55" s="1240"/>
      <c r="M55" s="1240"/>
      <c r="N55" s="1241">
        <v>39</v>
      </c>
      <c r="O55" s="1240"/>
    </row>
    <row r="56" spans="1:17">
      <c r="A56" s="357"/>
      <c r="B56" s="250"/>
      <c r="C56" s="246"/>
      <c r="D56" s="246"/>
      <c r="E56" s="246"/>
      <c r="F56" s="246"/>
      <c r="G56" s="1245"/>
      <c r="H56" s="1246"/>
      <c r="I56" s="1242"/>
      <c r="J56" s="1242"/>
      <c r="K56" s="1241"/>
      <c r="L56" s="1241"/>
      <c r="M56" s="1241"/>
      <c r="N56" s="1241"/>
      <c r="O56" s="1241"/>
    </row>
    <row r="57" spans="1:17" s="357" customFormat="1">
      <c r="B57" s="358"/>
      <c r="C57" s="354"/>
      <c r="D57" s="354"/>
      <c r="E57" s="354"/>
      <c r="F57" s="354"/>
      <c r="G57" s="1245"/>
      <c r="H57" s="1246"/>
      <c r="I57" s="1252" t="s">
        <v>569</v>
      </c>
      <c r="J57" s="1252"/>
      <c r="K57" s="1249"/>
      <c r="L57" s="1249"/>
      <c r="M57" s="1249"/>
      <c r="N57" s="1251">
        <v>55.4</v>
      </c>
      <c r="O57" s="1249"/>
      <c r="P57" s="359"/>
      <c r="Q57" s="358"/>
    </row>
    <row r="58" spans="1:17" s="357" customFormat="1">
      <c r="A58" s="245"/>
      <c r="B58" s="358"/>
      <c r="C58" s="354"/>
      <c r="D58" s="354"/>
      <c r="E58" s="354"/>
      <c r="F58" s="354"/>
      <c r="G58" s="1247"/>
      <c r="H58" s="1248"/>
      <c r="I58" s="1252"/>
      <c r="J58" s="1252"/>
      <c r="K58" s="1250"/>
      <c r="L58" s="1250"/>
      <c r="M58" s="1250"/>
      <c r="N58" s="1250"/>
      <c r="O58" s="1250"/>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565</v>
      </c>
      <c r="C63" s="246"/>
      <c r="D63" s="246"/>
      <c r="E63" s="246"/>
      <c r="F63" s="246"/>
      <c r="G63" s="246"/>
      <c r="H63" s="246"/>
      <c r="I63" s="246"/>
      <c r="J63" s="246"/>
      <c r="K63" s="246"/>
      <c r="L63" s="246"/>
      <c r="M63" s="246"/>
      <c r="N63" s="246"/>
      <c r="O63" s="246"/>
    </row>
    <row r="64" spans="1:17">
      <c r="B64" s="250"/>
      <c r="C64" s="246"/>
      <c r="D64" s="246"/>
      <c r="E64" s="246"/>
      <c r="F64" s="246"/>
      <c r="G64" s="353" t="s">
        <v>560</v>
      </c>
      <c r="I64" s="354"/>
      <c r="J64" s="354"/>
      <c r="K64" s="354"/>
      <c r="L64" s="246"/>
      <c r="M64" s="246"/>
      <c r="N64" s="246"/>
      <c r="O64" s="246"/>
    </row>
    <row r="65" spans="2:30">
      <c r="B65" s="250"/>
      <c r="C65" s="246"/>
      <c r="D65" s="246"/>
      <c r="E65" s="246"/>
      <c r="F65" s="246"/>
      <c r="G65" s="1220" t="s">
        <v>570</v>
      </c>
      <c r="H65" s="1221"/>
      <c r="I65" s="1221"/>
      <c r="J65" s="1221"/>
      <c r="K65" s="1221"/>
      <c r="L65" s="1221"/>
      <c r="M65" s="1221"/>
      <c r="N65" s="1221"/>
      <c r="O65" s="1222"/>
    </row>
    <row r="66" spans="2:30">
      <c r="B66" s="250"/>
      <c r="C66" s="246"/>
      <c r="D66" s="246"/>
      <c r="E66" s="246"/>
      <c r="F66" s="246"/>
      <c r="G66" s="1223"/>
      <c r="H66" s="1224"/>
      <c r="I66" s="1224"/>
      <c r="J66" s="1224"/>
      <c r="K66" s="1224"/>
      <c r="L66" s="1224"/>
      <c r="M66" s="1224"/>
      <c r="N66" s="1224"/>
      <c r="O66" s="1225"/>
    </row>
    <row r="67" spans="2:30">
      <c r="B67" s="250"/>
      <c r="C67" s="246"/>
      <c r="D67" s="246"/>
      <c r="E67" s="246"/>
      <c r="F67" s="246"/>
      <c r="G67" s="1223"/>
      <c r="H67" s="1224"/>
      <c r="I67" s="1224"/>
      <c r="J67" s="1224"/>
      <c r="K67" s="1224"/>
      <c r="L67" s="1224"/>
      <c r="M67" s="1224"/>
      <c r="N67" s="1224"/>
      <c r="O67" s="1225"/>
    </row>
    <row r="68" spans="2:30">
      <c r="B68" s="250"/>
      <c r="C68" s="246"/>
      <c r="D68" s="246"/>
      <c r="E68" s="246"/>
      <c r="F68" s="246"/>
      <c r="G68" s="1223"/>
      <c r="H68" s="1224"/>
      <c r="I68" s="1224"/>
      <c r="J68" s="1224"/>
      <c r="K68" s="1224"/>
      <c r="L68" s="1224"/>
      <c r="M68" s="1224"/>
      <c r="N68" s="1224"/>
      <c r="O68" s="1225"/>
    </row>
    <row r="69" spans="2:30">
      <c r="B69" s="250"/>
      <c r="C69" s="246"/>
      <c r="D69" s="246"/>
      <c r="E69" s="246"/>
      <c r="F69" s="246"/>
      <c r="G69" s="1226"/>
      <c r="H69" s="1227"/>
      <c r="I69" s="1227"/>
      <c r="J69" s="1227"/>
      <c r="K69" s="1227"/>
      <c r="L69" s="1227"/>
      <c r="M69" s="1227"/>
      <c r="N69" s="1227"/>
      <c r="O69" s="1228"/>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566</v>
      </c>
      <c r="I71" s="370"/>
      <c r="J71" s="366"/>
      <c r="K71" s="366"/>
      <c r="L71" s="367"/>
      <c r="M71" s="366"/>
      <c r="N71" s="367"/>
      <c r="O71" s="368"/>
    </row>
    <row r="72" spans="2:30">
      <c r="B72" s="250"/>
      <c r="C72" s="246"/>
      <c r="D72" s="246"/>
      <c r="E72" s="246"/>
      <c r="F72" s="246"/>
      <c r="G72" s="1229"/>
      <c r="H72" s="1230"/>
      <c r="I72" s="1230"/>
      <c r="J72" s="1231"/>
      <c r="K72" s="356" t="s">
        <v>519</v>
      </c>
      <c r="L72" s="356" t="s">
        <v>520</v>
      </c>
      <c r="M72" s="356" t="s">
        <v>521</v>
      </c>
      <c r="N72" s="356" t="s">
        <v>522</v>
      </c>
      <c r="O72" s="356" t="s">
        <v>523</v>
      </c>
    </row>
    <row r="73" spans="2:30">
      <c r="B73" s="250"/>
      <c r="C73" s="246"/>
      <c r="D73" s="246"/>
      <c r="E73" s="246"/>
      <c r="F73" s="246"/>
      <c r="G73" s="1232" t="s">
        <v>562</v>
      </c>
      <c r="H73" s="1233"/>
      <c r="I73" s="1238" t="s">
        <v>563</v>
      </c>
      <c r="J73" s="1238"/>
      <c r="K73" s="1253">
        <v>83.2</v>
      </c>
      <c r="L73" s="1253">
        <v>60.1</v>
      </c>
      <c r="M73" s="1241">
        <v>41.1</v>
      </c>
      <c r="N73" s="1241">
        <v>21.5</v>
      </c>
      <c r="O73" s="1241">
        <v>5.4</v>
      </c>
      <c r="S73" s="245">
        <v>9.9</v>
      </c>
    </row>
    <row r="74" spans="2:30">
      <c r="B74" s="250"/>
      <c r="C74" s="246"/>
      <c r="D74" s="246"/>
      <c r="E74" s="246"/>
      <c r="F74" s="246"/>
      <c r="G74" s="1234"/>
      <c r="H74" s="1235"/>
      <c r="I74" s="1239"/>
      <c r="J74" s="1239"/>
      <c r="K74" s="1253"/>
      <c r="L74" s="1253"/>
      <c r="M74" s="1241"/>
      <c r="N74" s="1241"/>
      <c r="O74" s="1241"/>
    </row>
    <row r="75" spans="2:30">
      <c r="B75" s="250"/>
      <c r="C75" s="246"/>
      <c r="D75" s="246"/>
      <c r="E75" s="246"/>
      <c r="F75" s="246"/>
      <c r="G75" s="1234"/>
      <c r="H75" s="1235"/>
      <c r="I75" s="1242" t="s">
        <v>567</v>
      </c>
      <c r="J75" s="1242"/>
      <c r="K75" s="1251">
        <v>13.4</v>
      </c>
      <c r="L75" s="1251">
        <v>12.7</v>
      </c>
      <c r="M75" s="1251">
        <v>12.2</v>
      </c>
      <c r="N75" s="1251">
        <v>12</v>
      </c>
      <c r="O75" s="1251">
        <v>11.1</v>
      </c>
      <c r="U75" s="245">
        <v>81.2</v>
      </c>
      <c r="W75" s="245">
        <v>87.2</v>
      </c>
      <c r="Y75" s="245">
        <v>99.8</v>
      </c>
      <c r="AA75" s="245">
        <v>109.5</v>
      </c>
      <c r="AC75" s="245">
        <v>115.2</v>
      </c>
    </row>
    <row r="76" spans="2:30">
      <c r="B76" s="250"/>
      <c r="C76" s="246"/>
      <c r="D76" s="246"/>
      <c r="E76" s="246"/>
      <c r="F76" s="246"/>
      <c r="G76" s="1236"/>
      <c r="H76" s="1237"/>
      <c r="I76" s="1242"/>
      <c r="J76" s="1242"/>
      <c r="K76" s="1250"/>
      <c r="L76" s="1250"/>
      <c r="M76" s="1250"/>
      <c r="N76" s="1250"/>
      <c r="O76" s="1250"/>
    </row>
    <row r="77" spans="2:30">
      <c r="B77" s="250"/>
      <c r="C77" s="246"/>
      <c r="D77" s="246"/>
      <c r="E77" s="246"/>
      <c r="F77" s="246"/>
      <c r="G77" s="1243" t="s">
        <v>564</v>
      </c>
      <c r="H77" s="1244"/>
      <c r="I77" s="1242" t="s">
        <v>563</v>
      </c>
      <c r="J77" s="1242"/>
      <c r="K77" s="1253">
        <v>58.2</v>
      </c>
      <c r="L77" s="1253">
        <v>50.3</v>
      </c>
      <c r="M77" s="1241">
        <v>45.9</v>
      </c>
      <c r="N77" s="1241">
        <v>39</v>
      </c>
      <c r="O77" s="1241">
        <v>32.5</v>
      </c>
      <c r="R77" s="245">
        <v>12.3</v>
      </c>
      <c r="T77" s="245">
        <v>11.1</v>
      </c>
    </row>
    <row r="78" spans="2:30">
      <c r="B78" s="250"/>
      <c r="C78" s="246"/>
      <c r="D78" s="246"/>
      <c r="E78" s="246"/>
      <c r="F78" s="246"/>
      <c r="G78" s="1245"/>
      <c r="H78" s="1246"/>
      <c r="I78" s="1242"/>
      <c r="J78" s="1242"/>
      <c r="K78" s="1253"/>
      <c r="L78" s="1253"/>
      <c r="M78" s="1241"/>
      <c r="N78" s="1241"/>
      <c r="O78" s="1241"/>
    </row>
    <row r="79" spans="2:30">
      <c r="B79" s="250"/>
      <c r="C79" s="246"/>
      <c r="D79" s="246"/>
      <c r="E79" s="246"/>
      <c r="F79" s="246"/>
      <c r="G79" s="1245"/>
      <c r="H79" s="1246"/>
      <c r="I79" s="1254" t="s">
        <v>567</v>
      </c>
      <c r="J79" s="1252"/>
      <c r="K79" s="1255">
        <v>10.3</v>
      </c>
      <c r="L79" s="1255">
        <v>9.6</v>
      </c>
      <c r="M79" s="1255">
        <v>8.8000000000000007</v>
      </c>
      <c r="N79" s="1255">
        <v>9</v>
      </c>
      <c r="O79" s="1255">
        <v>8.1999999999999993</v>
      </c>
      <c r="V79" s="245">
        <v>53.5</v>
      </c>
      <c r="X79" s="245">
        <v>48.2</v>
      </c>
      <c r="Z79" s="245">
        <v>34.200000000000003</v>
      </c>
      <c r="AB79" s="245">
        <v>30.3</v>
      </c>
      <c r="AD79" s="245">
        <v>28.9</v>
      </c>
    </row>
    <row r="80" spans="2:30">
      <c r="B80" s="250"/>
      <c r="C80" s="246"/>
      <c r="D80" s="246"/>
      <c r="E80" s="246"/>
      <c r="F80" s="246"/>
      <c r="G80" s="1247"/>
      <c r="H80" s="1248"/>
      <c r="I80" s="1252"/>
      <c r="J80" s="1252"/>
      <c r="K80" s="1255"/>
      <c r="L80" s="1255"/>
      <c r="M80" s="1255"/>
      <c r="N80" s="1255"/>
      <c r="O80" s="1255"/>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1" zoomScale="73" zoomScaleNormal="73" zoomScaleSheetLayoutView="70" workbookViewId="0">
      <selection activeCell="K60" sqref="K6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leftLabels="1"/>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 zoomScale="90" zoomScaleNormal="90" zoomScaleSheetLayoutView="55" workbookViewId="0">
      <selection activeCell="K60" sqref="K6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518</v>
      </c>
      <c r="G2" s="113"/>
      <c r="H2" s="114"/>
    </row>
    <row r="3" spans="1:8">
      <c r="A3" s="110" t="s">
        <v>511</v>
      </c>
      <c r="B3" s="115"/>
      <c r="C3" s="116"/>
      <c r="D3" s="117">
        <v>56530</v>
      </c>
      <c r="E3" s="118"/>
      <c r="F3" s="119">
        <v>50880</v>
      </c>
      <c r="G3" s="120"/>
      <c r="H3" s="121"/>
    </row>
    <row r="4" spans="1:8">
      <c r="A4" s="122"/>
      <c r="B4" s="123"/>
      <c r="C4" s="124"/>
      <c r="D4" s="125">
        <v>39050</v>
      </c>
      <c r="E4" s="126"/>
      <c r="F4" s="127">
        <v>26879</v>
      </c>
      <c r="G4" s="128"/>
      <c r="H4" s="129"/>
    </row>
    <row r="5" spans="1:8">
      <c r="A5" s="110" t="s">
        <v>513</v>
      </c>
      <c r="B5" s="115"/>
      <c r="C5" s="116"/>
      <c r="D5" s="117">
        <v>49553</v>
      </c>
      <c r="E5" s="118"/>
      <c r="F5" s="119">
        <v>63956</v>
      </c>
      <c r="G5" s="120"/>
      <c r="H5" s="121"/>
    </row>
    <row r="6" spans="1:8">
      <c r="A6" s="122"/>
      <c r="B6" s="123"/>
      <c r="C6" s="124"/>
      <c r="D6" s="125">
        <v>28066</v>
      </c>
      <c r="E6" s="126"/>
      <c r="F6" s="127">
        <v>29239</v>
      </c>
      <c r="G6" s="128"/>
      <c r="H6" s="129"/>
    </row>
    <row r="7" spans="1:8">
      <c r="A7" s="110" t="s">
        <v>514</v>
      </c>
      <c r="B7" s="115"/>
      <c r="C7" s="116"/>
      <c r="D7" s="117">
        <v>59826</v>
      </c>
      <c r="E7" s="118"/>
      <c r="F7" s="119">
        <v>66255</v>
      </c>
      <c r="G7" s="120"/>
      <c r="H7" s="121"/>
    </row>
    <row r="8" spans="1:8">
      <c r="A8" s="122"/>
      <c r="B8" s="123"/>
      <c r="C8" s="124"/>
      <c r="D8" s="125">
        <v>35609</v>
      </c>
      <c r="E8" s="126"/>
      <c r="F8" s="127">
        <v>31822</v>
      </c>
      <c r="G8" s="128"/>
      <c r="H8" s="129"/>
    </row>
    <row r="9" spans="1:8">
      <c r="A9" s="110" t="s">
        <v>515</v>
      </c>
      <c r="B9" s="115"/>
      <c r="C9" s="116"/>
      <c r="D9" s="117">
        <v>27223</v>
      </c>
      <c r="E9" s="118"/>
      <c r="F9" s="119">
        <v>92247</v>
      </c>
      <c r="G9" s="120"/>
      <c r="H9" s="121"/>
    </row>
    <row r="10" spans="1:8">
      <c r="A10" s="122"/>
      <c r="B10" s="123"/>
      <c r="C10" s="124"/>
      <c r="D10" s="125">
        <v>17062</v>
      </c>
      <c r="E10" s="126"/>
      <c r="F10" s="127">
        <v>37204</v>
      </c>
      <c r="G10" s="128"/>
      <c r="H10" s="129"/>
    </row>
    <row r="11" spans="1:8">
      <c r="A11" s="110" t="s">
        <v>516</v>
      </c>
      <c r="B11" s="115"/>
      <c r="C11" s="116"/>
      <c r="D11" s="117">
        <v>21579</v>
      </c>
      <c r="E11" s="118"/>
      <c r="F11" s="119">
        <v>67319</v>
      </c>
      <c r="G11" s="120"/>
      <c r="H11" s="121"/>
    </row>
    <row r="12" spans="1:8">
      <c r="A12" s="122"/>
      <c r="B12" s="123"/>
      <c r="C12" s="130"/>
      <c r="D12" s="125">
        <v>13920</v>
      </c>
      <c r="E12" s="126"/>
      <c r="F12" s="127">
        <v>38101</v>
      </c>
      <c r="G12" s="128"/>
      <c r="H12" s="129"/>
    </row>
    <row r="13" spans="1:8">
      <c r="A13" s="110"/>
      <c r="B13" s="115"/>
      <c r="C13" s="131"/>
      <c r="D13" s="132">
        <v>42942</v>
      </c>
      <c r="E13" s="133"/>
      <c r="F13" s="134">
        <v>68131</v>
      </c>
      <c r="G13" s="135"/>
      <c r="H13" s="121"/>
    </row>
    <row r="14" spans="1:8">
      <c r="A14" s="122"/>
      <c r="B14" s="123"/>
      <c r="C14" s="124"/>
      <c r="D14" s="125">
        <v>26741</v>
      </c>
      <c r="E14" s="126"/>
      <c r="F14" s="127">
        <v>32649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6.31</v>
      </c>
      <c r="C19" s="136">
        <f>ROUND(VALUE(SUBSTITUTE(実質収支比率等に係る経年分析!G$48,"▲","-")),2)</f>
        <v>6.72</v>
      </c>
      <c r="D19" s="136">
        <f>ROUND(VALUE(SUBSTITUTE(実質収支比率等に係る経年分析!H$48,"▲","-")),2)</f>
        <v>6.87</v>
      </c>
      <c r="E19" s="136">
        <f>ROUND(VALUE(SUBSTITUTE(実質収支比率等に係る経年分析!I$48,"▲","-")),2)</f>
        <v>7</v>
      </c>
      <c r="F19" s="136">
        <f>ROUND(VALUE(SUBSTITUTE(実質収支比率等に係る経年分析!J$48,"▲","-")),2)</f>
        <v>8.1999999999999993</v>
      </c>
    </row>
    <row r="20" spans="1:11">
      <c r="A20" s="136" t="s">
        <v>43</v>
      </c>
      <c r="B20" s="136">
        <f>ROUND(VALUE(SUBSTITUTE(実質収支比率等に係る経年分析!F$47,"▲","-")),2)</f>
        <v>23.72</v>
      </c>
      <c r="C20" s="136">
        <f>ROUND(VALUE(SUBSTITUTE(実質収支比率等に係る経年分析!G$47,"▲","-")),2)</f>
        <v>30.85</v>
      </c>
      <c r="D20" s="136">
        <f>ROUND(VALUE(SUBSTITUTE(実質収支比率等に係る経年分析!H$47,"▲","-")),2)</f>
        <v>30.37</v>
      </c>
      <c r="E20" s="136">
        <f>ROUND(VALUE(SUBSTITUTE(実質収支比率等に係る経年分析!I$47,"▲","-")),2)</f>
        <v>30.52</v>
      </c>
      <c r="F20" s="136">
        <f>ROUND(VALUE(SUBSTITUTE(実質収支比率等に係る経年分析!J$47,"▲","-")),2)</f>
        <v>32.32</v>
      </c>
    </row>
    <row r="21" spans="1:11">
      <c r="A21" s="136" t="s">
        <v>44</v>
      </c>
      <c r="B21" s="136">
        <f>IF(ISNUMBER(VALUE(SUBSTITUTE(実質収支比率等に係る経年分析!F$49,"▲","-"))),ROUND(VALUE(SUBSTITUTE(実質収支比率等に係る経年分析!F$49,"▲","-")),2),NA())</f>
        <v>6.82</v>
      </c>
      <c r="C21" s="136">
        <f>IF(ISNUMBER(VALUE(SUBSTITUTE(実質収支比率等に係る経年分析!G$49,"▲","-"))),ROUND(VALUE(SUBSTITUTE(実質収支比率等に係る経年分析!G$49,"▲","-")),2),NA())</f>
        <v>4.45</v>
      </c>
      <c r="D21" s="136">
        <f>IF(ISNUMBER(VALUE(SUBSTITUTE(実質収支比率等に係る経年分析!H$49,"▲","-"))),ROUND(VALUE(SUBSTITUTE(実質収支比率等に係る経年分析!H$49,"▲","-")),2),NA())</f>
        <v>-3.92</v>
      </c>
      <c r="E21" s="136">
        <f>IF(ISNUMBER(VALUE(SUBSTITUTE(実質収支比率等に係る経年分析!I$49,"▲","-"))),ROUND(VALUE(SUBSTITUTE(実質収支比率等に係る経年分析!I$49,"▲","-")),2),NA())</f>
        <v>-4.26</v>
      </c>
      <c r="F21" s="136">
        <f>IF(ISNUMBER(VALUE(SUBSTITUTE(実質収支比率等に係る経年分析!J$49,"▲","-"))),ROUND(VALUE(SUBSTITUTE(実質収支比率等に係る経年分析!J$49,"▲","-")),2),NA())</f>
        <v>-1.64</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0.08</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0.05</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温泉事業特別会計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0.06</v>
      </c>
    </row>
    <row r="31" spans="1:11">
      <c r="A31" s="137" t="str">
        <f>IF(連結実質赤字比率に係る赤字・黒字の構成分析!C$39="",NA(),連結実質赤字比率に係る赤字・黒字の構成分析!C$39)</f>
        <v>介護保険事業特別会計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0.82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1.41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0.97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0.98</v>
      </c>
    </row>
    <row r="32" spans="1:11">
      <c r="A32" s="137" t="str">
        <f>IF(連結実質赤字比率に係る赤字・黒字の構成分析!C$38="",NA(),連結実質赤字比率に係る赤字・黒字の構成分析!C$38)</f>
        <v>下水道事業会計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1.32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1.37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1.44</v>
      </c>
    </row>
    <row r="33" spans="1:16">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1.65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1.37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0.56000000000000005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1.6</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6.72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6.86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8.19</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11.71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11.52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11.06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10.52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9.9</v>
      </c>
    </row>
    <row r="36" spans="1:16">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0.72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1.67</v>
      </c>
      <c r="J36" s="137">
        <f>IF(ROUND(VALUE(SUBSTITUTE(連結実質赤字比率に係る赤字・黒字の構成分析!J$34,"▲", "-")), 2) &lt; 0, ABS(ROUND(VALUE(SUBSTITUTE(連結実質赤字比率に係る赤字・黒字の構成分析!J$34,"▲", "-")), 2)), NA())</f>
        <v>0.2</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3768</v>
      </c>
      <c r="E42" s="138"/>
      <c r="F42" s="138"/>
      <c r="G42" s="138">
        <f>'実質公債費比率（分子）の構造'!L$52</f>
        <v>3698</v>
      </c>
      <c r="H42" s="138"/>
      <c r="I42" s="138"/>
      <c r="J42" s="138">
        <f>'実質公債費比率（分子）の構造'!M$52</f>
        <v>3724</v>
      </c>
      <c r="K42" s="138"/>
      <c r="L42" s="138"/>
      <c r="M42" s="138">
        <f>'実質公債費比率（分子）の構造'!N$52</f>
        <v>3619</v>
      </c>
      <c r="N42" s="138"/>
      <c r="O42" s="138"/>
      <c r="P42" s="138">
        <f>'実質公債費比率（分子）の構造'!O$52</f>
        <v>3614</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f>'実質公債費比率（分子）の構造'!N$51</f>
        <v>0</v>
      </c>
      <c r="L43" s="138"/>
      <c r="M43" s="138"/>
      <c r="N43" s="138" t="str">
        <f>'実質公債費比率（分子）の構造'!O$51</f>
        <v>-</v>
      </c>
      <c r="O43" s="138"/>
      <c r="P43" s="138"/>
    </row>
    <row r="44" spans="1:16">
      <c r="A44" s="138" t="s">
        <v>53</v>
      </c>
      <c r="B44" s="138">
        <f>'実質公債費比率（分子）の構造'!K$50</f>
        <v>18</v>
      </c>
      <c r="C44" s="138"/>
      <c r="D44" s="138"/>
      <c r="E44" s="138">
        <f>'実質公債費比率（分子）の構造'!L$50</f>
        <v>12</v>
      </c>
      <c r="F44" s="138"/>
      <c r="G44" s="138"/>
      <c r="H44" s="138">
        <f>'実質公債費比率（分子）の構造'!M$50</f>
        <v>9</v>
      </c>
      <c r="I44" s="138"/>
      <c r="J44" s="138"/>
      <c r="K44" s="138">
        <f>'実質公債費比率（分子）の構造'!N$50</f>
        <v>3</v>
      </c>
      <c r="L44" s="138"/>
      <c r="M44" s="138"/>
      <c r="N44" s="138">
        <f>'実質公債費比率（分子）の構造'!O$50</f>
        <v>2</v>
      </c>
      <c r="O44" s="138"/>
      <c r="P44" s="138"/>
    </row>
    <row r="45" spans="1:16">
      <c r="A45" s="138" t="s">
        <v>54</v>
      </c>
      <c r="B45" s="138">
        <f>'実質公債費比率（分子）の構造'!K$49</f>
        <v>119</v>
      </c>
      <c r="C45" s="138"/>
      <c r="D45" s="138"/>
      <c r="E45" s="138">
        <f>'実質公債費比率（分子）の構造'!L$49</f>
        <v>117</v>
      </c>
      <c r="F45" s="138"/>
      <c r="G45" s="138"/>
      <c r="H45" s="138">
        <f>'実質公債費比率（分子）の構造'!M$49</f>
        <v>116</v>
      </c>
      <c r="I45" s="138"/>
      <c r="J45" s="138"/>
      <c r="K45" s="138">
        <f>'実質公債費比率（分子）の構造'!N$49</f>
        <v>120</v>
      </c>
      <c r="L45" s="138"/>
      <c r="M45" s="138"/>
      <c r="N45" s="138">
        <f>'実質公債費比率（分子）の構造'!O$49</f>
        <v>92</v>
      </c>
      <c r="O45" s="138"/>
      <c r="P45" s="138"/>
    </row>
    <row r="46" spans="1:16">
      <c r="A46" s="138" t="s">
        <v>55</v>
      </c>
      <c r="B46" s="138">
        <f>'実質公債費比率（分子）の構造'!K$48</f>
        <v>1788</v>
      </c>
      <c r="C46" s="138"/>
      <c r="D46" s="138"/>
      <c r="E46" s="138">
        <f>'実質公債費比率（分子）の構造'!L$48</f>
        <v>1682</v>
      </c>
      <c r="F46" s="138"/>
      <c r="G46" s="138"/>
      <c r="H46" s="138">
        <f>'実質公債費比率（分子）の構造'!M$48</f>
        <v>1619</v>
      </c>
      <c r="I46" s="138"/>
      <c r="J46" s="138"/>
      <c r="K46" s="138">
        <f>'実質公債費比率（分子）の構造'!N$48</f>
        <v>1705</v>
      </c>
      <c r="L46" s="138"/>
      <c r="M46" s="138"/>
      <c r="N46" s="138">
        <f>'実質公債費比率（分子）の構造'!O$48</f>
        <v>1475</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3759</v>
      </c>
      <c r="C49" s="138"/>
      <c r="D49" s="138"/>
      <c r="E49" s="138">
        <f>'実質公債費比率（分子）の構造'!L$45</f>
        <v>3765</v>
      </c>
      <c r="F49" s="138"/>
      <c r="G49" s="138"/>
      <c r="H49" s="138">
        <f>'実質公債費比率（分子）の構造'!M$45</f>
        <v>3762</v>
      </c>
      <c r="I49" s="138"/>
      <c r="J49" s="138"/>
      <c r="K49" s="138">
        <f>'実質公債費比率（分子）の構造'!N$45</f>
        <v>3584</v>
      </c>
      <c r="L49" s="138"/>
      <c r="M49" s="138"/>
      <c r="N49" s="138">
        <f>'実質公債費比率（分子）の構造'!O$45</f>
        <v>3487</v>
      </c>
      <c r="O49" s="138"/>
      <c r="P49" s="138"/>
    </row>
    <row r="50" spans="1:16">
      <c r="A50" s="138" t="s">
        <v>59</v>
      </c>
      <c r="B50" s="138" t="e">
        <f>NA()</f>
        <v>#N/A</v>
      </c>
      <c r="C50" s="138">
        <f>IF(ISNUMBER('実質公債費比率（分子）の構造'!K$53),'実質公債費比率（分子）の構造'!K$53,NA())</f>
        <v>1916</v>
      </c>
      <c r="D50" s="138" t="e">
        <f>NA()</f>
        <v>#N/A</v>
      </c>
      <c r="E50" s="138" t="e">
        <f>NA()</f>
        <v>#N/A</v>
      </c>
      <c r="F50" s="138">
        <f>IF(ISNUMBER('実質公債費比率（分子）の構造'!L$53),'実質公債費比率（分子）の構造'!L$53,NA())</f>
        <v>1878</v>
      </c>
      <c r="G50" s="138" t="e">
        <f>NA()</f>
        <v>#N/A</v>
      </c>
      <c r="H50" s="138" t="e">
        <f>NA()</f>
        <v>#N/A</v>
      </c>
      <c r="I50" s="138">
        <f>IF(ISNUMBER('実質公債費比率（分子）の構造'!M$53),'実質公債費比率（分子）の構造'!M$53,NA())</f>
        <v>1782</v>
      </c>
      <c r="J50" s="138" t="e">
        <f>NA()</f>
        <v>#N/A</v>
      </c>
      <c r="K50" s="138" t="e">
        <f>NA()</f>
        <v>#N/A</v>
      </c>
      <c r="L50" s="138">
        <f>IF(ISNUMBER('実質公債費比率（分子）の構造'!N$53),'実質公債費比率（分子）の構造'!N$53,NA())</f>
        <v>1793</v>
      </c>
      <c r="M50" s="138" t="e">
        <f>NA()</f>
        <v>#N/A</v>
      </c>
      <c r="N50" s="138" t="e">
        <f>NA()</f>
        <v>#N/A</v>
      </c>
      <c r="O50" s="138">
        <f>IF(ISNUMBER('実質公債費比率（分子）の構造'!O$53),'実質公債費比率（分子）の構造'!O$53,NA())</f>
        <v>1442</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37818</v>
      </c>
      <c r="E56" s="137"/>
      <c r="F56" s="137"/>
      <c r="G56" s="137">
        <f>'将来負担比率（分子）の構造'!J$52</f>
        <v>37480</v>
      </c>
      <c r="H56" s="137"/>
      <c r="I56" s="137"/>
      <c r="J56" s="137">
        <f>'将来負担比率（分子）の構造'!K$52</f>
        <v>38087</v>
      </c>
      <c r="K56" s="137"/>
      <c r="L56" s="137"/>
      <c r="M56" s="137">
        <f>'将来負担比率（分子）の構造'!L$52</f>
        <v>36393</v>
      </c>
      <c r="N56" s="137"/>
      <c r="O56" s="137"/>
      <c r="P56" s="137">
        <f>'将来負担比率（分子）の構造'!M$52</f>
        <v>34897</v>
      </c>
    </row>
    <row r="57" spans="1:16">
      <c r="A57" s="137" t="s">
        <v>36</v>
      </c>
      <c r="B57" s="137"/>
      <c r="C57" s="137"/>
      <c r="D57" s="137">
        <f>'将来負担比率（分子）の構造'!I$51</f>
        <v>3881</v>
      </c>
      <c r="E57" s="137"/>
      <c r="F57" s="137"/>
      <c r="G57" s="137">
        <f>'将来負担比率（分子）の構造'!J$51</f>
        <v>3391</v>
      </c>
      <c r="H57" s="137"/>
      <c r="I57" s="137"/>
      <c r="J57" s="137">
        <f>'将来負担比率（分子）の構造'!K$51</f>
        <v>2849</v>
      </c>
      <c r="K57" s="137"/>
      <c r="L57" s="137"/>
      <c r="M57" s="137">
        <f>'将来負担比率（分子）の構造'!L$51</f>
        <v>2871</v>
      </c>
      <c r="N57" s="137"/>
      <c r="O57" s="137"/>
      <c r="P57" s="137">
        <f>'将来負担比率（分子）の構造'!M$51</f>
        <v>2047</v>
      </c>
    </row>
    <row r="58" spans="1:16">
      <c r="A58" s="137" t="s">
        <v>35</v>
      </c>
      <c r="B58" s="137"/>
      <c r="C58" s="137"/>
      <c r="D58" s="137">
        <f>'将来負担比率（分子）の構造'!I$50</f>
        <v>8286</v>
      </c>
      <c r="E58" s="137"/>
      <c r="F58" s="137"/>
      <c r="G58" s="137">
        <f>'将来負担比率（分子）の構造'!J$50</f>
        <v>10368</v>
      </c>
      <c r="H58" s="137"/>
      <c r="I58" s="137"/>
      <c r="J58" s="137">
        <f>'将来負担比率（分子）の構造'!K$50</f>
        <v>11752</v>
      </c>
      <c r="K58" s="137"/>
      <c r="L58" s="137"/>
      <c r="M58" s="137">
        <f>'将来負担比率（分子）の構造'!L$50</f>
        <v>12525</v>
      </c>
      <c r="N58" s="137"/>
      <c r="O58" s="137"/>
      <c r="P58" s="137">
        <f>'将来負担比率（分子）の構造'!M$50</f>
        <v>13602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4689</v>
      </c>
      <c r="C62" s="137"/>
      <c r="D62" s="137"/>
      <c r="E62" s="137">
        <f>'将来負担比率（分子）の構造'!J$45</f>
        <v>4291</v>
      </c>
      <c r="F62" s="137"/>
      <c r="G62" s="137"/>
      <c r="H62" s="137">
        <f>'将来負担比率（分子）の構造'!K$45</f>
        <v>3926</v>
      </c>
      <c r="I62" s="137"/>
      <c r="J62" s="137"/>
      <c r="K62" s="137">
        <f>'将来負担比率（分子）の構造'!L$45</f>
        <v>3434</v>
      </c>
      <c r="L62" s="137"/>
      <c r="M62" s="137"/>
      <c r="N62" s="137">
        <f>'将来負担比率（分子）の構造'!M$45</f>
        <v>3219</v>
      </c>
      <c r="O62" s="137"/>
      <c r="P62" s="137"/>
    </row>
    <row r="63" spans="1:16">
      <c r="A63" s="137" t="s">
        <v>28</v>
      </c>
      <c r="B63" s="137">
        <f>'将来負担比率（分子）の構造'!I$44</f>
        <v>578</v>
      </c>
      <c r="C63" s="137"/>
      <c r="D63" s="137"/>
      <c r="E63" s="137">
        <f>'将来負担比率（分子）の構造'!J$44</f>
        <v>529</v>
      </c>
      <c r="F63" s="137"/>
      <c r="G63" s="137"/>
      <c r="H63" s="137">
        <f>'将来負担比率（分子）の構造'!K$44</f>
        <v>496</v>
      </c>
      <c r="I63" s="137"/>
      <c r="J63" s="137"/>
      <c r="K63" s="137">
        <f>'将来負担比率（分子）の構造'!L$44</f>
        <v>715</v>
      </c>
      <c r="L63" s="137"/>
      <c r="M63" s="137"/>
      <c r="N63" s="137">
        <f>'将来負担比率（分子）の構造'!M$44</f>
        <v>682</v>
      </c>
      <c r="O63" s="137"/>
      <c r="P63" s="137"/>
    </row>
    <row r="64" spans="1:16">
      <c r="A64" s="137" t="s">
        <v>27</v>
      </c>
      <c r="B64" s="137">
        <f>'将来負担比率（分子）の構造'!I$43</f>
        <v>24389</v>
      </c>
      <c r="C64" s="137"/>
      <c r="D64" s="137"/>
      <c r="E64" s="137">
        <f>'将来負担比率（分子）の構造'!J$43</f>
        <v>23496</v>
      </c>
      <c r="F64" s="137"/>
      <c r="G64" s="137"/>
      <c r="H64" s="137">
        <f>'将来負担比率（分子）の構造'!K$43</f>
        <v>22703</v>
      </c>
      <c r="I64" s="137"/>
      <c r="J64" s="137"/>
      <c r="K64" s="137">
        <f>'将来負担比率（分子）の構造'!L$43</f>
        <v>20935</v>
      </c>
      <c r="L64" s="137"/>
      <c r="M64" s="137"/>
      <c r="N64" s="137">
        <f>'将来負担比率（分子）の構造'!M$43</f>
        <v>19511</v>
      </c>
      <c r="O64" s="137"/>
      <c r="P64" s="137"/>
    </row>
    <row r="65" spans="1:16">
      <c r="A65" s="137" t="s">
        <v>26</v>
      </c>
      <c r="B65" s="137">
        <f>'将来負担比率（分子）の構造'!I$42</f>
        <v>22</v>
      </c>
      <c r="C65" s="137"/>
      <c r="D65" s="137"/>
      <c r="E65" s="137">
        <f>'将来負担比率（分子）の構造'!J$42</f>
        <v>11</v>
      </c>
      <c r="F65" s="137"/>
      <c r="G65" s="137"/>
      <c r="H65" s="137">
        <f>'将来負担比率（分子）の構造'!K$42</f>
        <v>3</v>
      </c>
      <c r="I65" s="137"/>
      <c r="J65" s="137"/>
      <c r="K65" s="137">
        <f>'将来負担比率（分子）の構造'!L$42</f>
        <v>1</v>
      </c>
      <c r="L65" s="137"/>
      <c r="M65" s="137"/>
      <c r="N65" s="137" t="str">
        <f>'将来負担比率（分子）の構造'!M$42</f>
        <v>-</v>
      </c>
      <c r="O65" s="137"/>
      <c r="P65" s="137"/>
    </row>
    <row r="66" spans="1:16">
      <c r="A66" s="137" t="s">
        <v>25</v>
      </c>
      <c r="B66" s="137">
        <f>'将来負担比率（分子）の構造'!I$41</f>
        <v>32910</v>
      </c>
      <c r="C66" s="137"/>
      <c r="D66" s="137"/>
      <c r="E66" s="137">
        <f>'将来負担比率（分子）の構造'!J$41</f>
        <v>32088</v>
      </c>
      <c r="F66" s="137"/>
      <c r="G66" s="137"/>
      <c r="H66" s="137">
        <f>'将来負担比率（分子）の構造'!K$41</f>
        <v>31747</v>
      </c>
      <c r="I66" s="137"/>
      <c r="J66" s="137"/>
      <c r="K66" s="137">
        <f>'将来負担比率（分子）の構造'!L$41</f>
        <v>29943</v>
      </c>
      <c r="L66" s="137"/>
      <c r="M66" s="137"/>
      <c r="N66" s="137">
        <f>'将来負担比率（分子）の構造'!M$41</f>
        <v>27943</v>
      </c>
      <c r="O66" s="137"/>
      <c r="P66" s="137"/>
    </row>
    <row r="67" spans="1:16">
      <c r="A67" s="137" t="s">
        <v>63</v>
      </c>
      <c r="B67" s="137" t="e">
        <f>NA()</f>
        <v>#N/A</v>
      </c>
      <c r="C67" s="137">
        <f>IF(ISNUMBER('将来負担比率（分子）の構造'!I$53), IF('将来負担比率（分子）の構造'!I$53 &lt; 0, 0, '将来負担比率（分子）の構造'!I$53), NA())</f>
        <v>12603</v>
      </c>
      <c r="D67" s="137" t="e">
        <f>NA()</f>
        <v>#N/A</v>
      </c>
      <c r="E67" s="137" t="e">
        <f>NA()</f>
        <v>#N/A</v>
      </c>
      <c r="F67" s="137">
        <f>IF(ISNUMBER('将来負担比率（分子）の構造'!J$53), IF('将来負担比率（分子）の構造'!J$53 &lt; 0, 0, '将来負担比率（分子）の構造'!J$53), NA())</f>
        <v>9177</v>
      </c>
      <c r="G67" s="137" t="e">
        <f>NA()</f>
        <v>#N/A</v>
      </c>
      <c r="H67" s="137" t="e">
        <f>NA()</f>
        <v>#N/A</v>
      </c>
      <c r="I67" s="137">
        <f>IF(ISNUMBER('将来負担比率（分子）の構造'!K$53), IF('将来負担比率（分子）の構造'!K$53 &lt; 0, 0, '将来負担比率（分子）の構造'!K$53), NA())</f>
        <v>6188</v>
      </c>
      <c r="J67" s="137" t="e">
        <f>NA()</f>
        <v>#N/A</v>
      </c>
      <c r="K67" s="137" t="e">
        <f>NA()</f>
        <v>#N/A</v>
      </c>
      <c r="L67" s="137">
        <f>IF(ISNUMBER('将来負担比率（分子）の構造'!L$53), IF('将来負担比率（分子）の構造'!L$53 &lt; 0, 0, '将来負担比率（分子）の構造'!L$53), NA())</f>
        <v>3241</v>
      </c>
      <c r="M67" s="137" t="e">
        <f>NA()</f>
        <v>#N/A</v>
      </c>
      <c r="N67" s="137" t="e">
        <f>NA()</f>
        <v>#N/A</v>
      </c>
      <c r="O67" s="137">
        <f>IF(ISNUMBER('将来負担比率（分子）の構造'!M$53), IF('将来負担比率（分子）の構造'!M$53 &lt; 0, 0, '将来負担比率（分子）の構造'!M$53), NA())</f>
        <v>810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22"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207</v>
      </c>
      <c r="C5" s="708"/>
      <c r="D5" s="708"/>
      <c r="E5" s="708"/>
      <c r="F5" s="708"/>
      <c r="G5" s="708"/>
      <c r="H5" s="708"/>
      <c r="I5" s="708"/>
      <c r="J5" s="708"/>
      <c r="K5" s="708"/>
      <c r="L5" s="708"/>
      <c r="M5" s="708"/>
      <c r="N5" s="708"/>
      <c r="O5" s="708"/>
      <c r="P5" s="708"/>
      <c r="Q5" s="709"/>
      <c r="R5" s="670">
        <v>6898907</v>
      </c>
      <c r="S5" s="671"/>
      <c r="T5" s="671"/>
      <c r="U5" s="671"/>
      <c r="V5" s="671"/>
      <c r="W5" s="671"/>
      <c r="X5" s="671"/>
      <c r="Y5" s="718"/>
      <c r="Z5" s="731">
        <v>23</v>
      </c>
      <c r="AA5" s="731"/>
      <c r="AB5" s="731"/>
      <c r="AC5" s="731"/>
      <c r="AD5" s="732">
        <v>6650458</v>
      </c>
      <c r="AE5" s="732"/>
      <c r="AF5" s="732"/>
      <c r="AG5" s="732"/>
      <c r="AH5" s="732"/>
      <c r="AI5" s="732"/>
      <c r="AJ5" s="732"/>
      <c r="AK5" s="732"/>
      <c r="AL5" s="719">
        <v>37.700000000000003</v>
      </c>
      <c r="AM5" s="688"/>
      <c r="AN5" s="688"/>
      <c r="AO5" s="720"/>
      <c r="AP5" s="707" t="s">
        <v>208</v>
      </c>
      <c r="AQ5" s="708"/>
      <c r="AR5" s="708"/>
      <c r="AS5" s="708"/>
      <c r="AT5" s="708"/>
      <c r="AU5" s="708"/>
      <c r="AV5" s="708"/>
      <c r="AW5" s="708"/>
      <c r="AX5" s="708"/>
      <c r="AY5" s="708"/>
      <c r="AZ5" s="708"/>
      <c r="BA5" s="708"/>
      <c r="BB5" s="708"/>
      <c r="BC5" s="708"/>
      <c r="BD5" s="708"/>
      <c r="BE5" s="708"/>
      <c r="BF5" s="709"/>
      <c r="BG5" s="620">
        <v>6618446</v>
      </c>
      <c r="BH5" s="621"/>
      <c r="BI5" s="621"/>
      <c r="BJ5" s="621"/>
      <c r="BK5" s="621"/>
      <c r="BL5" s="621"/>
      <c r="BM5" s="621"/>
      <c r="BN5" s="622"/>
      <c r="BO5" s="673">
        <v>95.9</v>
      </c>
      <c r="BP5" s="673"/>
      <c r="BQ5" s="673"/>
      <c r="BR5" s="673"/>
      <c r="BS5" s="674">
        <v>60527</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c r="B6" s="617" t="s">
        <v>212</v>
      </c>
      <c r="C6" s="618"/>
      <c r="D6" s="618"/>
      <c r="E6" s="618"/>
      <c r="F6" s="618"/>
      <c r="G6" s="618"/>
      <c r="H6" s="618"/>
      <c r="I6" s="618"/>
      <c r="J6" s="618"/>
      <c r="K6" s="618"/>
      <c r="L6" s="618"/>
      <c r="M6" s="618"/>
      <c r="N6" s="618"/>
      <c r="O6" s="618"/>
      <c r="P6" s="618"/>
      <c r="Q6" s="619"/>
      <c r="R6" s="620">
        <v>349845</v>
      </c>
      <c r="S6" s="621"/>
      <c r="T6" s="621"/>
      <c r="U6" s="621"/>
      <c r="V6" s="621"/>
      <c r="W6" s="621"/>
      <c r="X6" s="621"/>
      <c r="Y6" s="622"/>
      <c r="Z6" s="673">
        <v>1.2</v>
      </c>
      <c r="AA6" s="673"/>
      <c r="AB6" s="673"/>
      <c r="AC6" s="673"/>
      <c r="AD6" s="674">
        <v>349845</v>
      </c>
      <c r="AE6" s="674"/>
      <c r="AF6" s="674"/>
      <c r="AG6" s="674"/>
      <c r="AH6" s="674"/>
      <c r="AI6" s="674"/>
      <c r="AJ6" s="674"/>
      <c r="AK6" s="674"/>
      <c r="AL6" s="643">
        <v>2</v>
      </c>
      <c r="AM6" s="675"/>
      <c r="AN6" s="675"/>
      <c r="AO6" s="676"/>
      <c r="AP6" s="617" t="s">
        <v>213</v>
      </c>
      <c r="AQ6" s="618"/>
      <c r="AR6" s="618"/>
      <c r="AS6" s="618"/>
      <c r="AT6" s="618"/>
      <c r="AU6" s="618"/>
      <c r="AV6" s="618"/>
      <c r="AW6" s="618"/>
      <c r="AX6" s="618"/>
      <c r="AY6" s="618"/>
      <c r="AZ6" s="618"/>
      <c r="BA6" s="618"/>
      <c r="BB6" s="618"/>
      <c r="BC6" s="618"/>
      <c r="BD6" s="618"/>
      <c r="BE6" s="618"/>
      <c r="BF6" s="619"/>
      <c r="BG6" s="620">
        <v>6618446</v>
      </c>
      <c r="BH6" s="621"/>
      <c r="BI6" s="621"/>
      <c r="BJ6" s="621"/>
      <c r="BK6" s="621"/>
      <c r="BL6" s="621"/>
      <c r="BM6" s="621"/>
      <c r="BN6" s="622"/>
      <c r="BO6" s="673">
        <v>95.9</v>
      </c>
      <c r="BP6" s="673"/>
      <c r="BQ6" s="673"/>
      <c r="BR6" s="673"/>
      <c r="BS6" s="674">
        <v>60527</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223189</v>
      </c>
      <c r="CS6" s="621"/>
      <c r="CT6" s="621"/>
      <c r="CU6" s="621"/>
      <c r="CV6" s="621"/>
      <c r="CW6" s="621"/>
      <c r="CX6" s="621"/>
      <c r="CY6" s="622"/>
      <c r="CZ6" s="673">
        <v>0.8</v>
      </c>
      <c r="DA6" s="673"/>
      <c r="DB6" s="673"/>
      <c r="DC6" s="673"/>
      <c r="DD6" s="626" t="s">
        <v>215</v>
      </c>
      <c r="DE6" s="621"/>
      <c r="DF6" s="621"/>
      <c r="DG6" s="621"/>
      <c r="DH6" s="621"/>
      <c r="DI6" s="621"/>
      <c r="DJ6" s="621"/>
      <c r="DK6" s="621"/>
      <c r="DL6" s="621"/>
      <c r="DM6" s="621"/>
      <c r="DN6" s="621"/>
      <c r="DO6" s="621"/>
      <c r="DP6" s="622"/>
      <c r="DQ6" s="626">
        <v>223189</v>
      </c>
      <c r="DR6" s="621"/>
      <c r="DS6" s="621"/>
      <c r="DT6" s="621"/>
      <c r="DU6" s="621"/>
      <c r="DV6" s="621"/>
      <c r="DW6" s="621"/>
      <c r="DX6" s="621"/>
      <c r="DY6" s="621"/>
      <c r="DZ6" s="621"/>
      <c r="EA6" s="621"/>
      <c r="EB6" s="621"/>
      <c r="EC6" s="656"/>
    </row>
    <row r="7" spans="2:143" ht="11.25" customHeight="1">
      <c r="B7" s="617" t="s">
        <v>216</v>
      </c>
      <c r="C7" s="618"/>
      <c r="D7" s="618"/>
      <c r="E7" s="618"/>
      <c r="F7" s="618"/>
      <c r="G7" s="618"/>
      <c r="H7" s="618"/>
      <c r="I7" s="618"/>
      <c r="J7" s="618"/>
      <c r="K7" s="618"/>
      <c r="L7" s="618"/>
      <c r="M7" s="618"/>
      <c r="N7" s="618"/>
      <c r="O7" s="618"/>
      <c r="P7" s="618"/>
      <c r="Q7" s="619"/>
      <c r="R7" s="620">
        <v>7927</v>
      </c>
      <c r="S7" s="621"/>
      <c r="T7" s="621"/>
      <c r="U7" s="621"/>
      <c r="V7" s="621"/>
      <c r="W7" s="621"/>
      <c r="X7" s="621"/>
      <c r="Y7" s="622"/>
      <c r="Z7" s="673">
        <v>0</v>
      </c>
      <c r="AA7" s="673"/>
      <c r="AB7" s="673"/>
      <c r="AC7" s="673"/>
      <c r="AD7" s="674">
        <v>7927</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2948573</v>
      </c>
      <c r="BH7" s="621"/>
      <c r="BI7" s="621"/>
      <c r="BJ7" s="621"/>
      <c r="BK7" s="621"/>
      <c r="BL7" s="621"/>
      <c r="BM7" s="621"/>
      <c r="BN7" s="622"/>
      <c r="BO7" s="673">
        <v>42.7</v>
      </c>
      <c r="BP7" s="673"/>
      <c r="BQ7" s="673"/>
      <c r="BR7" s="673"/>
      <c r="BS7" s="674">
        <v>60527</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3099992</v>
      </c>
      <c r="CS7" s="621"/>
      <c r="CT7" s="621"/>
      <c r="CU7" s="621"/>
      <c r="CV7" s="621"/>
      <c r="CW7" s="621"/>
      <c r="CX7" s="621"/>
      <c r="CY7" s="622"/>
      <c r="CZ7" s="673">
        <v>11</v>
      </c>
      <c r="DA7" s="673"/>
      <c r="DB7" s="673"/>
      <c r="DC7" s="673"/>
      <c r="DD7" s="626">
        <v>114135</v>
      </c>
      <c r="DE7" s="621"/>
      <c r="DF7" s="621"/>
      <c r="DG7" s="621"/>
      <c r="DH7" s="621"/>
      <c r="DI7" s="621"/>
      <c r="DJ7" s="621"/>
      <c r="DK7" s="621"/>
      <c r="DL7" s="621"/>
      <c r="DM7" s="621"/>
      <c r="DN7" s="621"/>
      <c r="DO7" s="621"/>
      <c r="DP7" s="622"/>
      <c r="DQ7" s="626">
        <v>2681045</v>
      </c>
      <c r="DR7" s="621"/>
      <c r="DS7" s="621"/>
      <c r="DT7" s="621"/>
      <c r="DU7" s="621"/>
      <c r="DV7" s="621"/>
      <c r="DW7" s="621"/>
      <c r="DX7" s="621"/>
      <c r="DY7" s="621"/>
      <c r="DZ7" s="621"/>
      <c r="EA7" s="621"/>
      <c r="EB7" s="621"/>
      <c r="EC7" s="656"/>
    </row>
    <row r="8" spans="2:143" ht="11.25" customHeight="1">
      <c r="B8" s="617" t="s">
        <v>219</v>
      </c>
      <c r="C8" s="618"/>
      <c r="D8" s="618"/>
      <c r="E8" s="618"/>
      <c r="F8" s="618"/>
      <c r="G8" s="618"/>
      <c r="H8" s="618"/>
      <c r="I8" s="618"/>
      <c r="J8" s="618"/>
      <c r="K8" s="618"/>
      <c r="L8" s="618"/>
      <c r="M8" s="618"/>
      <c r="N8" s="618"/>
      <c r="O8" s="618"/>
      <c r="P8" s="618"/>
      <c r="Q8" s="619"/>
      <c r="R8" s="620">
        <v>9982</v>
      </c>
      <c r="S8" s="621"/>
      <c r="T8" s="621"/>
      <c r="U8" s="621"/>
      <c r="V8" s="621"/>
      <c r="W8" s="621"/>
      <c r="X8" s="621"/>
      <c r="Y8" s="622"/>
      <c r="Z8" s="673">
        <v>0</v>
      </c>
      <c r="AA8" s="673"/>
      <c r="AB8" s="673"/>
      <c r="AC8" s="673"/>
      <c r="AD8" s="674">
        <v>9982</v>
      </c>
      <c r="AE8" s="674"/>
      <c r="AF8" s="674"/>
      <c r="AG8" s="674"/>
      <c r="AH8" s="674"/>
      <c r="AI8" s="674"/>
      <c r="AJ8" s="674"/>
      <c r="AK8" s="674"/>
      <c r="AL8" s="643">
        <v>0.1</v>
      </c>
      <c r="AM8" s="675"/>
      <c r="AN8" s="675"/>
      <c r="AO8" s="676"/>
      <c r="AP8" s="617" t="s">
        <v>220</v>
      </c>
      <c r="AQ8" s="618"/>
      <c r="AR8" s="618"/>
      <c r="AS8" s="618"/>
      <c r="AT8" s="618"/>
      <c r="AU8" s="618"/>
      <c r="AV8" s="618"/>
      <c r="AW8" s="618"/>
      <c r="AX8" s="618"/>
      <c r="AY8" s="618"/>
      <c r="AZ8" s="618"/>
      <c r="BA8" s="618"/>
      <c r="BB8" s="618"/>
      <c r="BC8" s="618"/>
      <c r="BD8" s="618"/>
      <c r="BE8" s="618"/>
      <c r="BF8" s="619"/>
      <c r="BG8" s="620">
        <v>104842</v>
      </c>
      <c r="BH8" s="621"/>
      <c r="BI8" s="621"/>
      <c r="BJ8" s="621"/>
      <c r="BK8" s="621"/>
      <c r="BL8" s="621"/>
      <c r="BM8" s="621"/>
      <c r="BN8" s="622"/>
      <c r="BO8" s="673">
        <v>1.5</v>
      </c>
      <c r="BP8" s="673"/>
      <c r="BQ8" s="673"/>
      <c r="BR8" s="673"/>
      <c r="BS8" s="626" t="s">
        <v>110</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10698787</v>
      </c>
      <c r="CS8" s="621"/>
      <c r="CT8" s="621"/>
      <c r="CU8" s="621"/>
      <c r="CV8" s="621"/>
      <c r="CW8" s="621"/>
      <c r="CX8" s="621"/>
      <c r="CY8" s="622"/>
      <c r="CZ8" s="673">
        <v>37.9</v>
      </c>
      <c r="DA8" s="673"/>
      <c r="DB8" s="673"/>
      <c r="DC8" s="673"/>
      <c r="DD8" s="626">
        <v>3030</v>
      </c>
      <c r="DE8" s="621"/>
      <c r="DF8" s="621"/>
      <c r="DG8" s="621"/>
      <c r="DH8" s="621"/>
      <c r="DI8" s="621"/>
      <c r="DJ8" s="621"/>
      <c r="DK8" s="621"/>
      <c r="DL8" s="621"/>
      <c r="DM8" s="621"/>
      <c r="DN8" s="621"/>
      <c r="DO8" s="621"/>
      <c r="DP8" s="622"/>
      <c r="DQ8" s="626">
        <v>4283915</v>
      </c>
      <c r="DR8" s="621"/>
      <c r="DS8" s="621"/>
      <c r="DT8" s="621"/>
      <c r="DU8" s="621"/>
      <c r="DV8" s="621"/>
      <c r="DW8" s="621"/>
      <c r="DX8" s="621"/>
      <c r="DY8" s="621"/>
      <c r="DZ8" s="621"/>
      <c r="EA8" s="621"/>
      <c r="EB8" s="621"/>
      <c r="EC8" s="656"/>
    </row>
    <row r="9" spans="2:143" ht="11.25" customHeight="1">
      <c r="B9" s="617" t="s">
        <v>222</v>
      </c>
      <c r="C9" s="618"/>
      <c r="D9" s="618"/>
      <c r="E9" s="618"/>
      <c r="F9" s="618"/>
      <c r="G9" s="618"/>
      <c r="H9" s="618"/>
      <c r="I9" s="618"/>
      <c r="J9" s="618"/>
      <c r="K9" s="618"/>
      <c r="L9" s="618"/>
      <c r="M9" s="618"/>
      <c r="N9" s="618"/>
      <c r="O9" s="618"/>
      <c r="P9" s="618"/>
      <c r="Q9" s="619"/>
      <c r="R9" s="620">
        <v>5067</v>
      </c>
      <c r="S9" s="621"/>
      <c r="T9" s="621"/>
      <c r="U9" s="621"/>
      <c r="V9" s="621"/>
      <c r="W9" s="621"/>
      <c r="X9" s="621"/>
      <c r="Y9" s="622"/>
      <c r="Z9" s="673">
        <v>0</v>
      </c>
      <c r="AA9" s="673"/>
      <c r="AB9" s="673"/>
      <c r="AC9" s="673"/>
      <c r="AD9" s="674">
        <v>5067</v>
      </c>
      <c r="AE9" s="674"/>
      <c r="AF9" s="674"/>
      <c r="AG9" s="674"/>
      <c r="AH9" s="674"/>
      <c r="AI9" s="674"/>
      <c r="AJ9" s="674"/>
      <c r="AK9" s="674"/>
      <c r="AL9" s="643">
        <v>0</v>
      </c>
      <c r="AM9" s="675"/>
      <c r="AN9" s="675"/>
      <c r="AO9" s="676"/>
      <c r="AP9" s="617" t="s">
        <v>223</v>
      </c>
      <c r="AQ9" s="618"/>
      <c r="AR9" s="618"/>
      <c r="AS9" s="618"/>
      <c r="AT9" s="618"/>
      <c r="AU9" s="618"/>
      <c r="AV9" s="618"/>
      <c r="AW9" s="618"/>
      <c r="AX9" s="618"/>
      <c r="AY9" s="618"/>
      <c r="AZ9" s="618"/>
      <c r="BA9" s="618"/>
      <c r="BB9" s="618"/>
      <c r="BC9" s="618"/>
      <c r="BD9" s="618"/>
      <c r="BE9" s="618"/>
      <c r="BF9" s="619"/>
      <c r="BG9" s="620">
        <v>2358474</v>
      </c>
      <c r="BH9" s="621"/>
      <c r="BI9" s="621"/>
      <c r="BJ9" s="621"/>
      <c r="BK9" s="621"/>
      <c r="BL9" s="621"/>
      <c r="BM9" s="621"/>
      <c r="BN9" s="622"/>
      <c r="BO9" s="673">
        <v>34.200000000000003</v>
      </c>
      <c r="BP9" s="673"/>
      <c r="BQ9" s="673"/>
      <c r="BR9" s="673"/>
      <c r="BS9" s="626" t="s">
        <v>110</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2824222</v>
      </c>
      <c r="CS9" s="621"/>
      <c r="CT9" s="621"/>
      <c r="CU9" s="621"/>
      <c r="CV9" s="621"/>
      <c r="CW9" s="621"/>
      <c r="CX9" s="621"/>
      <c r="CY9" s="622"/>
      <c r="CZ9" s="673">
        <v>10</v>
      </c>
      <c r="DA9" s="673"/>
      <c r="DB9" s="673"/>
      <c r="DC9" s="673"/>
      <c r="DD9" s="626">
        <v>7457</v>
      </c>
      <c r="DE9" s="621"/>
      <c r="DF9" s="621"/>
      <c r="DG9" s="621"/>
      <c r="DH9" s="621"/>
      <c r="DI9" s="621"/>
      <c r="DJ9" s="621"/>
      <c r="DK9" s="621"/>
      <c r="DL9" s="621"/>
      <c r="DM9" s="621"/>
      <c r="DN9" s="621"/>
      <c r="DO9" s="621"/>
      <c r="DP9" s="622"/>
      <c r="DQ9" s="626">
        <v>2713673</v>
      </c>
      <c r="DR9" s="621"/>
      <c r="DS9" s="621"/>
      <c r="DT9" s="621"/>
      <c r="DU9" s="621"/>
      <c r="DV9" s="621"/>
      <c r="DW9" s="621"/>
      <c r="DX9" s="621"/>
      <c r="DY9" s="621"/>
      <c r="DZ9" s="621"/>
      <c r="EA9" s="621"/>
      <c r="EB9" s="621"/>
      <c r="EC9" s="656"/>
    </row>
    <row r="10" spans="2:143" ht="11.25" customHeight="1">
      <c r="B10" s="617" t="s">
        <v>225</v>
      </c>
      <c r="C10" s="618"/>
      <c r="D10" s="618"/>
      <c r="E10" s="618"/>
      <c r="F10" s="618"/>
      <c r="G10" s="618"/>
      <c r="H10" s="618"/>
      <c r="I10" s="618"/>
      <c r="J10" s="618"/>
      <c r="K10" s="618"/>
      <c r="L10" s="618"/>
      <c r="M10" s="618"/>
      <c r="N10" s="618"/>
      <c r="O10" s="618"/>
      <c r="P10" s="618"/>
      <c r="Q10" s="619"/>
      <c r="R10" s="620">
        <v>1103271</v>
      </c>
      <c r="S10" s="621"/>
      <c r="T10" s="621"/>
      <c r="U10" s="621"/>
      <c r="V10" s="621"/>
      <c r="W10" s="621"/>
      <c r="X10" s="621"/>
      <c r="Y10" s="622"/>
      <c r="Z10" s="673">
        <v>3.7</v>
      </c>
      <c r="AA10" s="673"/>
      <c r="AB10" s="673"/>
      <c r="AC10" s="673"/>
      <c r="AD10" s="674">
        <v>1103271</v>
      </c>
      <c r="AE10" s="674"/>
      <c r="AF10" s="674"/>
      <c r="AG10" s="674"/>
      <c r="AH10" s="674"/>
      <c r="AI10" s="674"/>
      <c r="AJ10" s="674"/>
      <c r="AK10" s="674"/>
      <c r="AL10" s="643">
        <v>6.3</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179133</v>
      </c>
      <c r="BH10" s="621"/>
      <c r="BI10" s="621"/>
      <c r="BJ10" s="621"/>
      <c r="BK10" s="621"/>
      <c r="BL10" s="621"/>
      <c r="BM10" s="621"/>
      <c r="BN10" s="622"/>
      <c r="BO10" s="673">
        <v>2.6</v>
      </c>
      <c r="BP10" s="673"/>
      <c r="BQ10" s="673"/>
      <c r="BR10" s="673"/>
      <c r="BS10" s="626" t="s">
        <v>110</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39865</v>
      </c>
      <c r="CS10" s="621"/>
      <c r="CT10" s="621"/>
      <c r="CU10" s="621"/>
      <c r="CV10" s="621"/>
      <c r="CW10" s="621"/>
      <c r="CX10" s="621"/>
      <c r="CY10" s="622"/>
      <c r="CZ10" s="673">
        <v>0.1</v>
      </c>
      <c r="DA10" s="673"/>
      <c r="DB10" s="673"/>
      <c r="DC10" s="673"/>
      <c r="DD10" s="626" t="s">
        <v>110</v>
      </c>
      <c r="DE10" s="621"/>
      <c r="DF10" s="621"/>
      <c r="DG10" s="621"/>
      <c r="DH10" s="621"/>
      <c r="DI10" s="621"/>
      <c r="DJ10" s="621"/>
      <c r="DK10" s="621"/>
      <c r="DL10" s="621"/>
      <c r="DM10" s="621"/>
      <c r="DN10" s="621"/>
      <c r="DO10" s="621"/>
      <c r="DP10" s="622"/>
      <c r="DQ10" s="626">
        <v>38641</v>
      </c>
      <c r="DR10" s="621"/>
      <c r="DS10" s="621"/>
      <c r="DT10" s="621"/>
      <c r="DU10" s="621"/>
      <c r="DV10" s="621"/>
      <c r="DW10" s="621"/>
      <c r="DX10" s="621"/>
      <c r="DY10" s="621"/>
      <c r="DZ10" s="621"/>
      <c r="EA10" s="621"/>
      <c r="EB10" s="621"/>
      <c r="EC10" s="656"/>
    </row>
    <row r="11" spans="2:143" ht="11.25" customHeight="1">
      <c r="B11" s="617" t="s">
        <v>228</v>
      </c>
      <c r="C11" s="618"/>
      <c r="D11" s="618"/>
      <c r="E11" s="618"/>
      <c r="F11" s="618"/>
      <c r="G11" s="618"/>
      <c r="H11" s="618"/>
      <c r="I11" s="618"/>
      <c r="J11" s="618"/>
      <c r="K11" s="618"/>
      <c r="L11" s="618"/>
      <c r="M11" s="618"/>
      <c r="N11" s="618"/>
      <c r="O11" s="618"/>
      <c r="P11" s="618"/>
      <c r="Q11" s="619"/>
      <c r="R11" s="620">
        <v>17098</v>
      </c>
      <c r="S11" s="621"/>
      <c r="T11" s="621"/>
      <c r="U11" s="621"/>
      <c r="V11" s="621"/>
      <c r="W11" s="621"/>
      <c r="X11" s="621"/>
      <c r="Y11" s="622"/>
      <c r="Z11" s="673">
        <v>0.1</v>
      </c>
      <c r="AA11" s="673"/>
      <c r="AB11" s="673"/>
      <c r="AC11" s="673"/>
      <c r="AD11" s="674">
        <v>17098</v>
      </c>
      <c r="AE11" s="674"/>
      <c r="AF11" s="674"/>
      <c r="AG11" s="674"/>
      <c r="AH11" s="674"/>
      <c r="AI11" s="674"/>
      <c r="AJ11" s="674"/>
      <c r="AK11" s="674"/>
      <c r="AL11" s="643">
        <v>0.1</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306124</v>
      </c>
      <c r="BH11" s="621"/>
      <c r="BI11" s="621"/>
      <c r="BJ11" s="621"/>
      <c r="BK11" s="621"/>
      <c r="BL11" s="621"/>
      <c r="BM11" s="621"/>
      <c r="BN11" s="622"/>
      <c r="BO11" s="673">
        <v>4.4000000000000004</v>
      </c>
      <c r="BP11" s="673"/>
      <c r="BQ11" s="673"/>
      <c r="BR11" s="673"/>
      <c r="BS11" s="626">
        <v>60527</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1217870</v>
      </c>
      <c r="CS11" s="621"/>
      <c r="CT11" s="621"/>
      <c r="CU11" s="621"/>
      <c r="CV11" s="621"/>
      <c r="CW11" s="621"/>
      <c r="CX11" s="621"/>
      <c r="CY11" s="622"/>
      <c r="CZ11" s="673">
        <v>4.3</v>
      </c>
      <c r="DA11" s="673"/>
      <c r="DB11" s="673"/>
      <c r="DC11" s="673"/>
      <c r="DD11" s="626">
        <v>65154</v>
      </c>
      <c r="DE11" s="621"/>
      <c r="DF11" s="621"/>
      <c r="DG11" s="621"/>
      <c r="DH11" s="621"/>
      <c r="DI11" s="621"/>
      <c r="DJ11" s="621"/>
      <c r="DK11" s="621"/>
      <c r="DL11" s="621"/>
      <c r="DM11" s="621"/>
      <c r="DN11" s="621"/>
      <c r="DO11" s="621"/>
      <c r="DP11" s="622"/>
      <c r="DQ11" s="626">
        <v>918732</v>
      </c>
      <c r="DR11" s="621"/>
      <c r="DS11" s="621"/>
      <c r="DT11" s="621"/>
      <c r="DU11" s="621"/>
      <c r="DV11" s="621"/>
      <c r="DW11" s="621"/>
      <c r="DX11" s="621"/>
      <c r="DY11" s="621"/>
      <c r="DZ11" s="621"/>
      <c r="EA11" s="621"/>
      <c r="EB11" s="621"/>
      <c r="EC11" s="656"/>
    </row>
    <row r="12" spans="2:143" ht="11.25" customHeight="1">
      <c r="B12" s="617" t="s">
        <v>231</v>
      </c>
      <c r="C12" s="618"/>
      <c r="D12" s="618"/>
      <c r="E12" s="618"/>
      <c r="F12" s="618"/>
      <c r="G12" s="618"/>
      <c r="H12" s="618"/>
      <c r="I12" s="618"/>
      <c r="J12" s="618"/>
      <c r="K12" s="618"/>
      <c r="L12" s="618"/>
      <c r="M12" s="618"/>
      <c r="N12" s="618"/>
      <c r="O12" s="618"/>
      <c r="P12" s="618"/>
      <c r="Q12" s="619"/>
      <c r="R12" s="620" t="s">
        <v>110</v>
      </c>
      <c r="S12" s="621"/>
      <c r="T12" s="621"/>
      <c r="U12" s="621"/>
      <c r="V12" s="621"/>
      <c r="W12" s="621"/>
      <c r="X12" s="621"/>
      <c r="Y12" s="622"/>
      <c r="Z12" s="673" t="s">
        <v>110</v>
      </c>
      <c r="AA12" s="673"/>
      <c r="AB12" s="673"/>
      <c r="AC12" s="673"/>
      <c r="AD12" s="674" t="s">
        <v>110</v>
      </c>
      <c r="AE12" s="674"/>
      <c r="AF12" s="674"/>
      <c r="AG12" s="674"/>
      <c r="AH12" s="674"/>
      <c r="AI12" s="674"/>
      <c r="AJ12" s="674"/>
      <c r="AK12" s="674"/>
      <c r="AL12" s="643" t="s">
        <v>110</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2931720</v>
      </c>
      <c r="BH12" s="621"/>
      <c r="BI12" s="621"/>
      <c r="BJ12" s="621"/>
      <c r="BK12" s="621"/>
      <c r="BL12" s="621"/>
      <c r="BM12" s="621"/>
      <c r="BN12" s="622"/>
      <c r="BO12" s="673">
        <v>42.5</v>
      </c>
      <c r="BP12" s="673"/>
      <c r="BQ12" s="673"/>
      <c r="BR12" s="673"/>
      <c r="BS12" s="626" t="s">
        <v>110</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575748</v>
      </c>
      <c r="CS12" s="621"/>
      <c r="CT12" s="621"/>
      <c r="CU12" s="621"/>
      <c r="CV12" s="621"/>
      <c r="CW12" s="621"/>
      <c r="CX12" s="621"/>
      <c r="CY12" s="622"/>
      <c r="CZ12" s="673">
        <v>2</v>
      </c>
      <c r="DA12" s="673"/>
      <c r="DB12" s="673"/>
      <c r="DC12" s="673"/>
      <c r="DD12" s="626">
        <v>1350</v>
      </c>
      <c r="DE12" s="621"/>
      <c r="DF12" s="621"/>
      <c r="DG12" s="621"/>
      <c r="DH12" s="621"/>
      <c r="DI12" s="621"/>
      <c r="DJ12" s="621"/>
      <c r="DK12" s="621"/>
      <c r="DL12" s="621"/>
      <c r="DM12" s="621"/>
      <c r="DN12" s="621"/>
      <c r="DO12" s="621"/>
      <c r="DP12" s="622"/>
      <c r="DQ12" s="626">
        <v>407956</v>
      </c>
      <c r="DR12" s="621"/>
      <c r="DS12" s="621"/>
      <c r="DT12" s="621"/>
      <c r="DU12" s="621"/>
      <c r="DV12" s="621"/>
      <c r="DW12" s="621"/>
      <c r="DX12" s="621"/>
      <c r="DY12" s="621"/>
      <c r="DZ12" s="621"/>
      <c r="EA12" s="621"/>
      <c r="EB12" s="621"/>
      <c r="EC12" s="656"/>
    </row>
    <row r="13" spans="2:143" ht="11.25" customHeight="1">
      <c r="B13" s="617" t="s">
        <v>234</v>
      </c>
      <c r="C13" s="618"/>
      <c r="D13" s="618"/>
      <c r="E13" s="618"/>
      <c r="F13" s="618"/>
      <c r="G13" s="618"/>
      <c r="H13" s="618"/>
      <c r="I13" s="618"/>
      <c r="J13" s="618"/>
      <c r="K13" s="618"/>
      <c r="L13" s="618"/>
      <c r="M13" s="618"/>
      <c r="N13" s="618"/>
      <c r="O13" s="618"/>
      <c r="P13" s="618"/>
      <c r="Q13" s="619"/>
      <c r="R13" s="620">
        <v>67051</v>
      </c>
      <c r="S13" s="621"/>
      <c r="T13" s="621"/>
      <c r="U13" s="621"/>
      <c r="V13" s="621"/>
      <c r="W13" s="621"/>
      <c r="X13" s="621"/>
      <c r="Y13" s="622"/>
      <c r="Z13" s="673">
        <v>0.2</v>
      </c>
      <c r="AA13" s="673"/>
      <c r="AB13" s="673"/>
      <c r="AC13" s="673"/>
      <c r="AD13" s="674">
        <v>67051</v>
      </c>
      <c r="AE13" s="674"/>
      <c r="AF13" s="674"/>
      <c r="AG13" s="674"/>
      <c r="AH13" s="674"/>
      <c r="AI13" s="674"/>
      <c r="AJ13" s="674"/>
      <c r="AK13" s="674"/>
      <c r="AL13" s="643">
        <v>0.4</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2911308</v>
      </c>
      <c r="BH13" s="621"/>
      <c r="BI13" s="621"/>
      <c r="BJ13" s="621"/>
      <c r="BK13" s="621"/>
      <c r="BL13" s="621"/>
      <c r="BM13" s="621"/>
      <c r="BN13" s="622"/>
      <c r="BO13" s="673">
        <v>42.2</v>
      </c>
      <c r="BP13" s="673"/>
      <c r="BQ13" s="673"/>
      <c r="BR13" s="673"/>
      <c r="BS13" s="626" t="s">
        <v>110</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2420281</v>
      </c>
      <c r="CS13" s="621"/>
      <c r="CT13" s="621"/>
      <c r="CU13" s="621"/>
      <c r="CV13" s="621"/>
      <c r="CW13" s="621"/>
      <c r="CX13" s="621"/>
      <c r="CY13" s="622"/>
      <c r="CZ13" s="673">
        <v>8.6</v>
      </c>
      <c r="DA13" s="673"/>
      <c r="DB13" s="673"/>
      <c r="DC13" s="673"/>
      <c r="DD13" s="626">
        <v>811863</v>
      </c>
      <c r="DE13" s="621"/>
      <c r="DF13" s="621"/>
      <c r="DG13" s="621"/>
      <c r="DH13" s="621"/>
      <c r="DI13" s="621"/>
      <c r="DJ13" s="621"/>
      <c r="DK13" s="621"/>
      <c r="DL13" s="621"/>
      <c r="DM13" s="621"/>
      <c r="DN13" s="621"/>
      <c r="DO13" s="621"/>
      <c r="DP13" s="622"/>
      <c r="DQ13" s="626">
        <v>2187491</v>
      </c>
      <c r="DR13" s="621"/>
      <c r="DS13" s="621"/>
      <c r="DT13" s="621"/>
      <c r="DU13" s="621"/>
      <c r="DV13" s="621"/>
      <c r="DW13" s="621"/>
      <c r="DX13" s="621"/>
      <c r="DY13" s="621"/>
      <c r="DZ13" s="621"/>
      <c r="EA13" s="621"/>
      <c r="EB13" s="621"/>
      <c r="EC13" s="656"/>
    </row>
    <row r="14" spans="2:143" ht="11.25" customHeight="1">
      <c r="B14" s="617" t="s">
        <v>237</v>
      </c>
      <c r="C14" s="618"/>
      <c r="D14" s="618"/>
      <c r="E14" s="618"/>
      <c r="F14" s="618"/>
      <c r="G14" s="618"/>
      <c r="H14" s="618"/>
      <c r="I14" s="618"/>
      <c r="J14" s="618"/>
      <c r="K14" s="618"/>
      <c r="L14" s="618"/>
      <c r="M14" s="618"/>
      <c r="N14" s="618"/>
      <c r="O14" s="618"/>
      <c r="P14" s="618"/>
      <c r="Q14" s="619"/>
      <c r="R14" s="620" t="s">
        <v>110</v>
      </c>
      <c r="S14" s="621"/>
      <c r="T14" s="621"/>
      <c r="U14" s="621"/>
      <c r="V14" s="621"/>
      <c r="W14" s="621"/>
      <c r="X14" s="621"/>
      <c r="Y14" s="622"/>
      <c r="Z14" s="673" t="s">
        <v>110</v>
      </c>
      <c r="AA14" s="673"/>
      <c r="AB14" s="673"/>
      <c r="AC14" s="673"/>
      <c r="AD14" s="674" t="s">
        <v>110</v>
      </c>
      <c r="AE14" s="674"/>
      <c r="AF14" s="674"/>
      <c r="AG14" s="674"/>
      <c r="AH14" s="674"/>
      <c r="AI14" s="674"/>
      <c r="AJ14" s="674"/>
      <c r="AK14" s="674"/>
      <c r="AL14" s="643" t="s">
        <v>110</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192396</v>
      </c>
      <c r="BH14" s="621"/>
      <c r="BI14" s="621"/>
      <c r="BJ14" s="621"/>
      <c r="BK14" s="621"/>
      <c r="BL14" s="621"/>
      <c r="BM14" s="621"/>
      <c r="BN14" s="622"/>
      <c r="BO14" s="673">
        <v>2.8</v>
      </c>
      <c r="BP14" s="673"/>
      <c r="BQ14" s="673"/>
      <c r="BR14" s="673"/>
      <c r="BS14" s="626" t="s">
        <v>110</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1321844</v>
      </c>
      <c r="CS14" s="621"/>
      <c r="CT14" s="621"/>
      <c r="CU14" s="621"/>
      <c r="CV14" s="621"/>
      <c r="CW14" s="621"/>
      <c r="CX14" s="621"/>
      <c r="CY14" s="622"/>
      <c r="CZ14" s="673">
        <v>4.7</v>
      </c>
      <c r="DA14" s="673"/>
      <c r="DB14" s="673"/>
      <c r="DC14" s="673"/>
      <c r="DD14" s="626">
        <v>42080</v>
      </c>
      <c r="DE14" s="621"/>
      <c r="DF14" s="621"/>
      <c r="DG14" s="621"/>
      <c r="DH14" s="621"/>
      <c r="DI14" s="621"/>
      <c r="DJ14" s="621"/>
      <c r="DK14" s="621"/>
      <c r="DL14" s="621"/>
      <c r="DM14" s="621"/>
      <c r="DN14" s="621"/>
      <c r="DO14" s="621"/>
      <c r="DP14" s="622"/>
      <c r="DQ14" s="626">
        <v>1160268</v>
      </c>
      <c r="DR14" s="621"/>
      <c r="DS14" s="621"/>
      <c r="DT14" s="621"/>
      <c r="DU14" s="621"/>
      <c r="DV14" s="621"/>
      <c r="DW14" s="621"/>
      <c r="DX14" s="621"/>
      <c r="DY14" s="621"/>
      <c r="DZ14" s="621"/>
      <c r="EA14" s="621"/>
      <c r="EB14" s="621"/>
      <c r="EC14" s="656"/>
    </row>
    <row r="15" spans="2:143" ht="11.25" customHeight="1">
      <c r="B15" s="617" t="s">
        <v>240</v>
      </c>
      <c r="C15" s="618"/>
      <c r="D15" s="618"/>
      <c r="E15" s="618"/>
      <c r="F15" s="618"/>
      <c r="G15" s="618"/>
      <c r="H15" s="618"/>
      <c r="I15" s="618"/>
      <c r="J15" s="618"/>
      <c r="K15" s="618"/>
      <c r="L15" s="618"/>
      <c r="M15" s="618"/>
      <c r="N15" s="618"/>
      <c r="O15" s="618"/>
      <c r="P15" s="618"/>
      <c r="Q15" s="619"/>
      <c r="R15" s="620">
        <v>21902</v>
      </c>
      <c r="S15" s="621"/>
      <c r="T15" s="621"/>
      <c r="U15" s="621"/>
      <c r="V15" s="621"/>
      <c r="W15" s="621"/>
      <c r="X15" s="621"/>
      <c r="Y15" s="622"/>
      <c r="Z15" s="673">
        <v>0.1</v>
      </c>
      <c r="AA15" s="673"/>
      <c r="AB15" s="673"/>
      <c r="AC15" s="673"/>
      <c r="AD15" s="674">
        <v>21902</v>
      </c>
      <c r="AE15" s="674"/>
      <c r="AF15" s="674"/>
      <c r="AG15" s="674"/>
      <c r="AH15" s="674"/>
      <c r="AI15" s="674"/>
      <c r="AJ15" s="674"/>
      <c r="AK15" s="674"/>
      <c r="AL15" s="643">
        <v>0.1</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545757</v>
      </c>
      <c r="BH15" s="621"/>
      <c r="BI15" s="621"/>
      <c r="BJ15" s="621"/>
      <c r="BK15" s="621"/>
      <c r="BL15" s="621"/>
      <c r="BM15" s="621"/>
      <c r="BN15" s="622"/>
      <c r="BO15" s="673">
        <v>7.9</v>
      </c>
      <c r="BP15" s="673"/>
      <c r="BQ15" s="673"/>
      <c r="BR15" s="673"/>
      <c r="BS15" s="626" t="s">
        <v>110</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2218513</v>
      </c>
      <c r="CS15" s="621"/>
      <c r="CT15" s="621"/>
      <c r="CU15" s="621"/>
      <c r="CV15" s="621"/>
      <c r="CW15" s="621"/>
      <c r="CX15" s="621"/>
      <c r="CY15" s="622"/>
      <c r="CZ15" s="673">
        <v>7.9</v>
      </c>
      <c r="DA15" s="673"/>
      <c r="DB15" s="673"/>
      <c r="DC15" s="673"/>
      <c r="DD15" s="626">
        <v>313520</v>
      </c>
      <c r="DE15" s="621"/>
      <c r="DF15" s="621"/>
      <c r="DG15" s="621"/>
      <c r="DH15" s="621"/>
      <c r="DI15" s="621"/>
      <c r="DJ15" s="621"/>
      <c r="DK15" s="621"/>
      <c r="DL15" s="621"/>
      <c r="DM15" s="621"/>
      <c r="DN15" s="621"/>
      <c r="DO15" s="621"/>
      <c r="DP15" s="622"/>
      <c r="DQ15" s="626">
        <v>1828248</v>
      </c>
      <c r="DR15" s="621"/>
      <c r="DS15" s="621"/>
      <c r="DT15" s="621"/>
      <c r="DU15" s="621"/>
      <c r="DV15" s="621"/>
      <c r="DW15" s="621"/>
      <c r="DX15" s="621"/>
      <c r="DY15" s="621"/>
      <c r="DZ15" s="621"/>
      <c r="EA15" s="621"/>
      <c r="EB15" s="621"/>
      <c r="EC15" s="656"/>
    </row>
    <row r="16" spans="2:143" ht="11.25" customHeight="1">
      <c r="B16" s="617" t="s">
        <v>243</v>
      </c>
      <c r="C16" s="618"/>
      <c r="D16" s="618"/>
      <c r="E16" s="618"/>
      <c r="F16" s="618"/>
      <c r="G16" s="618"/>
      <c r="H16" s="618"/>
      <c r="I16" s="618"/>
      <c r="J16" s="618"/>
      <c r="K16" s="618"/>
      <c r="L16" s="618"/>
      <c r="M16" s="618"/>
      <c r="N16" s="618"/>
      <c r="O16" s="618"/>
      <c r="P16" s="618"/>
      <c r="Q16" s="619"/>
      <c r="R16" s="620">
        <v>10406268</v>
      </c>
      <c r="S16" s="621"/>
      <c r="T16" s="621"/>
      <c r="U16" s="621"/>
      <c r="V16" s="621"/>
      <c r="W16" s="621"/>
      <c r="X16" s="621"/>
      <c r="Y16" s="622"/>
      <c r="Z16" s="673">
        <v>34.700000000000003</v>
      </c>
      <c r="AA16" s="673"/>
      <c r="AB16" s="673"/>
      <c r="AC16" s="673"/>
      <c r="AD16" s="674">
        <v>9369615</v>
      </c>
      <c r="AE16" s="674"/>
      <c r="AF16" s="674"/>
      <c r="AG16" s="674"/>
      <c r="AH16" s="674"/>
      <c r="AI16" s="674"/>
      <c r="AJ16" s="674"/>
      <c r="AK16" s="674"/>
      <c r="AL16" s="643">
        <v>53.1</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110</v>
      </c>
      <c r="BH16" s="621"/>
      <c r="BI16" s="621"/>
      <c r="BJ16" s="621"/>
      <c r="BK16" s="621"/>
      <c r="BL16" s="621"/>
      <c r="BM16" s="621"/>
      <c r="BN16" s="622"/>
      <c r="BO16" s="673" t="s">
        <v>110</v>
      </c>
      <c r="BP16" s="673"/>
      <c r="BQ16" s="673"/>
      <c r="BR16" s="673"/>
      <c r="BS16" s="626" t="s">
        <v>110</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73971</v>
      </c>
      <c r="CS16" s="621"/>
      <c r="CT16" s="621"/>
      <c r="CU16" s="621"/>
      <c r="CV16" s="621"/>
      <c r="CW16" s="621"/>
      <c r="CX16" s="621"/>
      <c r="CY16" s="622"/>
      <c r="CZ16" s="673">
        <v>0.3</v>
      </c>
      <c r="DA16" s="673"/>
      <c r="DB16" s="673"/>
      <c r="DC16" s="673"/>
      <c r="DD16" s="626" t="s">
        <v>110</v>
      </c>
      <c r="DE16" s="621"/>
      <c r="DF16" s="621"/>
      <c r="DG16" s="621"/>
      <c r="DH16" s="621"/>
      <c r="DI16" s="621"/>
      <c r="DJ16" s="621"/>
      <c r="DK16" s="621"/>
      <c r="DL16" s="621"/>
      <c r="DM16" s="621"/>
      <c r="DN16" s="621"/>
      <c r="DO16" s="621"/>
      <c r="DP16" s="622"/>
      <c r="DQ16" s="626">
        <v>55847</v>
      </c>
      <c r="DR16" s="621"/>
      <c r="DS16" s="621"/>
      <c r="DT16" s="621"/>
      <c r="DU16" s="621"/>
      <c r="DV16" s="621"/>
      <c r="DW16" s="621"/>
      <c r="DX16" s="621"/>
      <c r="DY16" s="621"/>
      <c r="DZ16" s="621"/>
      <c r="EA16" s="621"/>
      <c r="EB16" s="621"/>
      <c r="EC16" s="656"/>
    </row>
    <row r="17" spans="2:133" ht="11.25" customHeight="1">
      <c r="B17" s="617" t="s">
        <v>246</v>
      </c>
      <c r="C17" s="618"/>
      <c r="D17" s="618"/>
      <c r="E17" s="618"/>
      <c r="F17" s="618"/>
      <c r="G17" s="618"/>
      <c r="H17" s="618"/>
      <c r="I17" s="618"/>
      <c r="J17" s="618"/>
      <c r="K17" s="618"/>
      <c r="L17" s="618"/>
      <c r="M17" s="618"/>
      <c r="N17" s="618"/>
      <c r="O17" s="618"/>
      <c r="P17" s="618"/>
      <c r="Q17" s="619"/>
      <c r="R17" s="620">
        <v>9369615</v>
      </c>
      <c r="S17" s="621"/>
      <c r="T17" s="621"/>
      <c r="U17" s="621"/>
      <c r="V17" s="621"/>
      <c r="W17" s="621"/>
      <c r="X17" s="621"/>
      <c r="Y17" s="622"/>
      <c r="Z17" s="673">
        <v>31.2</v>
      </c>
      <c r="AA17" s="673"/>
      <c r="AB17" s="673"/>
      <c r="AC17" s="673"/>
      <c r="AD17" s="674">
        <v>9369615</v>
      </c>
      <c r="AE17" s="674"/>
      <c r="AF17" s="674"/>
      <c r="AG17" s="674"/>
      <c r="AH17" s="674"/>
      <c r="AI17" s="674"/>
      <c r="AJ17" s="674"/>
      <c r="AK17" s="674"/>
      <c r="AL17" s="643">
        <v>53.1</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110</v>
      </c>
      <c r="BH17" s="621"/>
      <c r="BI17" s="621"/>
      <c r="BJ17" s="621"/>
      <c r="BK17" s="621"/>
      <c r="BL17" s="621"/>
      <c r="BM17" s="621"/>
      <c r="BN17" s="622"/>
      <c r="BO17" s="673" t="s">
        <v>110</v>
      </c>
      <c r="BP17" s="673"/>
      <c r="BQ17" s="673"/>
      <c r="BR17" s="673"/>
      <c r="BS17" s="626" t="s">
        <v>110</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3486726</v>
      </c>
      <c r="CS17" s="621"/>
      <c r="CT17" s="621"/>
      <c r="CU17" s="621"/>
      <c r="CV17" s="621"/>
      <c r="CW17" s="621"/>
      <c r="CX17" s="621"/>
      <c r="CY17" s="622"/>
      <c r="CZ17" s="673">
        <v>12.4</v>
      </c>
      <c r="DA17" s="673"/>
      <c r="DB17" s="673"/>
      <c r="DC17" s="673"/>
      <c r="DD17" s="626" t="s">
        <v>110</v>
      </c>
      <c r="DE17" s="621"/>
      <c r="DF17" s="621"/>
      <c r="DG17" s="621"/>
      <c r="DH17" s="621"/>
      <c r="DI17" s="621"/>
      <c r="DJ17" s="621"/>
      <c r="DK17" s="621"/>
      <c r="DL17" s="621"/>
      <c r="DM17" s="621"/>
      <c r="DN17" s="621"/>
      <c r="DO17" s="621"/>
      <c r="DP17" s="622"/>
      <c r="DQ17" s="626">
        <v>3486726</v>
      </c>
      <c r="DR17" s="621"/>
      <c r="DS17" s="621"/>
      <c r="DT17" s="621"/>
      <c r="DU17" s="621"/>
      <c r="DV17" s="621"/>
      <c r="DW17" s="621"/>
      <c r="DX17" s="621"/>
      <c r="DY17" s="621"/>
      <c r="DZ17" s="621"/>
      <c r="EA17" s="621"/>
      <c r="EB17" s="621"/>
      <c r="EC17" s="656"/>
    </row>
    <row r="18" spans="2:133" ht="11.25" customHeight="1">
      <c r="B18" s="617" t="s">
        <v>249</v>
      </c>
      <c r="C18" s="618"/>
      <c r="D18" s="618"/>
      <c r="E18" s="618"/>
      <c r="F18" s="618"/>
      <c r="G18" s="618"/>
      <c r="H18" s="618"/>
      <c r="I18" s="618"/>
      <c r="J18" s="618"/>
      <c r="K18" s="618"/>
      <c r="L18" s="618"/>
      <c r="M18" s="618"/>
      <c r="N18" s="618"/>
      <c r="O18" s="618"/>
      <c r="P18" s="618"/>
      <c r="Q18" s="619"/>
      <c r="R18" s="620">
        <v>1021166</v>
      </c>
      <c r="S18" s="621"/>
      <c r="T18" s="621"/>
      <c r="U18" s="621"/>
      <c r="V18" s="621"/>
      <c r="W18" s="621"/>
      <c r="X18" s="621"/>
      <c r="Y18" s="622"/>
      <c r="Z18" s="673">
        <v>3.4</v>
      </c>
      <c r="AA18" s="673"/>
      <c r="AB18" s="673"/>
      <c r="AC18" s="673"/>
      <c r="AD18" s="674" t="s">
        <v>110</v>
      </c>
      <c r="AE18" s="674"/>
      <c r="AF18" s="674"/>
      <c r="AG18" s="674"/>
      <c r="AH18" s="674"/>
      <c r="AI18" s="674"/>
      <c r="AJ18" s="674"/>
      <c r="AK18" s="674"/>
      <c r="AL18" s="643" t="s">
        <v>110</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110</v>
      </c>
      <c r="BH18" s="621"/>
      <c r="BI18" s="621"/>
      <c r="BJ18" s="621"/>
      <c r="BK18" s="621"/>
      <c r="BL18" s="621"/>
      <c r="BM18" s="621"/>
      <c r="BN18" s="622"/>
      <c r="BO18" s="673" t="s">
        <v>110</v>
      </c>
      <c r="BP18" s="673"/>
      <c r="BQ18" s="673"/>
      <c r="BR18" s="673"/>
      <c r="BS18" s="626" t="s">
        <v>110</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110</v>
      </c>
      <c r="CS18" s="621"/>
      <c r="CT18" s="621"/>
      <c r="CU18" s="621"/>
      <c r="CV18" s="621"/>
      <c r="CW18" s="621"/>
      <c r="CX18" s="621"/>
      <c r="CY18" s="622"/>
      <c r="CZ18" s="673" t="s">
        <v>110</v>
      </c>
      <c r="DA18" s="673"/>
      <c r="DB18" s="673"/>
      <c r="DC18" s="673"/>
      <c r="DD18" s="626" t="s">
        <v>110</v>
      </c>
      <c r="DE18" s="621"/>
      <c r="DF18" s="621"/>
      <c r="DG18" s="621"/>
      <c r="DH18" s="621"/>
      <c r="DI18" s="621"/>
      <c r="DJ18" s="621"/>
      <c r="DK18" s="621"/>
      <c r="DL18" s="621"/>
      <c r="DM18" s="621"/>
      <c r="DN18" s="621"/>
      <c r="DO18" s="621"/>
      <c r="DP18" s="622"/>
      <c r="DQ18" s="626" t="s">
        <v>110</v>
      </c>
      <c r="DR18" s="621"/>
      <c r="DS18" s="621"/>
      <c r="DT18" s="621"/>
      <c r="DU18" s="621"/>
      <c r="DV18" s="621"/>
      <c r="DW18" s="621"/>
      <c r="DX18" s="621"/>
      <c r="DY18" s="621"/>
      <c r="DZ18" s="621"/>
      <c r="EA18" s="621"/>
      <c r="EB18" s="621"/>
      <c r="EC18" s="656"/>
    </row>
    <row r="19" spans="2:133" ht="11.25" customHeight="1">
      <c r="B19" s="617" t="s">
        <v>252</v>
      </c>
      <c r="C19" s="618"/>
      <c r="D19" s="618"/>
      <c r="E19" s="618"/>
      <c r="F19" s="618"/>
      <c r="G19" s="618"/>
      <c r="H19" s="618"/>
      <c r="I19" s="618"/>
      <c r="J19" s="618"/>
      <c r="K19" s="618"/>
      <c r="L19" s="618"/>
      <c r="M19" s="618"/>
      <c r="N19" s="618"/>
      <c r="O19" s="618"/>
      <c r="P19" s="618"/>
      <c r="Q19" s="619"/>
      <c r="R19" s="620">
        <v>15487</v>
      </c>
      <c r="S19" s="621"/>
      <c r="T19" s="621"/>
      <c r="U19" s="621"/>
      <c r="V19" s="621"/>
      <c r="W19" s="621"/>
      <c r="X19" s="621"/>
      <c r="Y19" s="622"/>
      <c r="Z19" s="673">
        <v>0.1</v>
      </c>
      <c r="AA19" s="673"/>
      <c r="AB19" s="673"/>
      <c r="AC19" s="673"/>
      <c r="AD19" s="674" t="s">
        <v>110</v>
      </c>
      <c r="AE19" s="674"/>
      <c r="AF19" s="674"/>
      <c r="AG19" s="674"/>
      <c r="AH19" s="674"/>
      <c r="AI19" s="674"/>
      <c r="AJ19" s="674"/>
      <c r="AK19" s="674"/>
      <c r="AL19" s="643" t="s">
        <v>110</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280461</v>
      </c>
      <c r="BH19" s="621"/>
      <c r="BI19" s="621"/>
      <c r="BJ19" s="621"/>
      <c r="BK19" s="621"/>
      <c r="BL19" s="621"/>
      <c r="BM19" s="621"/>
      <c r="BN19" s="622"/>
      <c r="BO19" s="673">
        <v>4.0999999999999996</v>
      </c>
      <c r="BP19" s="673"/>
      <c r="BQ19" s="673"/>
      <c r="BR19" s="673"/>
      <c r="BS19" s="626" t="s">
        <v>110</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110</v>
      </c>
      <c r="CS19" s="621"/>
      <c r="CT19" s="621"/>
      <c r="CU19" s="621"/>
      <c r="CV19" s="621"/>
      <c r="CW19" s="621"/>
      <c r="CX19" s="621"/>
      <c r="CY19" s="622"/>
      <c r="CZ19" s="673" t="s">
        <v>110</v>
      </c>
      <c r="DA19" s="673"/>
      <c r="DB19" s="673"/>
      <c r="DC19" s="673"/>
      <c r="DD19" s="626" t="s">
        <v>110</v>
      </c>
      <c r="DE19" s="621"/>
      <c r="DF19" s="621"/>
      <c r="DG19" s="621"/>
      <c r="DH19" s="621"/>
      <c r="DI19" s="621"/>
      <c r="DJ19" s="621"/>
      <c r="DK19" s="621"/>
      <c r="DL19" s="621"/>
      <c r="DM19" s="621"/>
      <c r="DN19" s="621"/>
      <c r="DO19" s="621"/>
      <c r="DP19" s="622"/>
      <c r="DQ19" s="626" t="s">
        <v>110</v>
      </c>
      <c r="DR19" s="621"/>
      <c r="DS19" s="621"/>
      <c r="DT19" s="621"/>
      <c r="DU19" s="621"/>
      <c r="DV19" s="621"/>
      <c r="DW19" s="621"/>
      <c r="DX19" s="621"/>
      <c r="DY19" s="621"/>
      <c r="DZ19" s="621"/>
      <c r="EA19" s="621"/>
      <c r="EB19" s="621"/>
      <c r="EC19" s="656"/>
    </row>
    <row r="20" spans="2:133" ht="11.25" customHeight="1">
      <c r="B20" s="617" t="s">
        <v>255</v>
      </c>
      <c r="C20" s="618"/>
      <c r="D20" s="618"/>
      <c r="E20" s="618"/>
      <c r="F20" s="618"/>
      <c r="G20" s="618"/>
      <c r="H20" s="618"/>
      <c r="I20" s="618"/>
      <c r="J20" s="618"/>
      <c r="K20" s="618"/>
      <c r="L20" s="618"/>
      <c r="M20" s="618"/>
      <c r="N20" s="618"/>
      <c r="O20" s="618"/>
      <c r="P20" s="618"/>
      <c r="Q20" s="619"/>
      <c r="R20" s="620">
        <v>18887318</v>
      </c>
      <c r="S20" s="621"/>
      <c r="T20" s="621"/>
      <c r="U20" s="621"/>
      <c r="V20" s="621"/>
      <c r="W20" s="621"/>
      <c r="X20" s="621"/>
      <c r="Y20" s="622"/>
      <c r="Z20" s="673">
        <v>62.9</v>
      </c>
      <c r="AA20" s="673"/>
      <c r="AB20" s="673"/>
      <c r="AC20" s="673"/>
      <c r="AD20" s="674">
        <v>17602216</v>
      </c>
      <c r="AE20" s="674"/>
      <c r="AF20" s="674"/>
      <c r="AG20" s="674"/>
      <c r="AH20" s="674"/>
      <c r="AI20" s="674"/>
      <c r="AJ20" s="674"/>
      <c r="AK20" s="674"/>
      <c r="AL20" s="643">
        <v>99.8</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280461</v>
      </c>
      <c r="BH20" s="621"/>
      <c r="BI20" s="621"/>
      <c r="BJ20" s="621"/>
      <c r="BK20" s="621"/>
      <c r="BL20" s="621"/>
      <c r="BM20" s="621"/>
      <c r="BN20" s="622"/>
      <c r="BO20" s="673">
        <v>4.0999999999999996</v>
      </c>
      <c r="BP20" s="673"/>
      <c r="BQ20" s="673"/>
      <c r="BR20" s="673"/>
      <c r="BS20" s="626" t="s">
        <v>110</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28201008</v>
      </c>
      <c r="CS20" s="621"/>
      <c r="CT20" s="621"/>
      <c r="CU20" s="621"/>
      <c r="CV20" s="621"/>
      <c r="CW20" s="621"/>
      <c r="CX20" s="621"/>
      <c r="CY20" s="622"/>
      <c r="CZ20" s="673">
        <v>100</v>
      </c>
      <c r="DA20" s="673"/>
      <c r="DB20" s="673"/>
      <c r="DC20" s="673"/>
      <c r="DD20" s="626">
        <v>1358589</v>
      </c>
      <c r="DE20" s="621"/>
      <c r="DF20" s="621"/>
      <c r="DG20" s="621"/>
      <c r="DH20" s="621"/>
      <c r="DI20" s="621"/>
      <c r="DJ20" s="621"/>
      <c r="DK20" s="621"/>
      <c r="DL20" s="621"/>
      <c r="DM20" s="621"/>
      <c r="DN20" s="621"/>
      <c r="DO20" s="621"/>
      <c r="DP20" s="622"/>
      <c r="DQ20" s="626">
        <v>19985731</v>
      </c>
      <c r="DR20" s="621"/>
      <c r="DS20" s="621"/>
      <c r="DT20" s="621"/>
      <c r="DU20" s="621"/>
      <c r="DV20" s="621"/>
      <c r="DW20" s="621"/>
      <c r="DX20" s="621"/>
      <c r="DY20" s="621"/>
      <c r="DZ20" s="621"/>
      <c r="EA20" s="621"/>
      <c r="EB20" s="621"/>
      <c r="EC20" s="656"/>
    </row>
    <row r="21" spans="2:133" ht="11.25" customHeight="1">
      <c r="B21" s="617" t="s">
        <v>258</v>
      </c>
      <c r="C21" s="618"/>
      <c r="D21" s="618"/>
      <c r="E21" s="618"/>
      <c r="F21" s="618"/>
      <c r="G21" s="618"/>
      <c r="H21" s="618"/>
      <c r="I21" s="618"/>
      <c r="J21" s="618"/>
      <c r="K21" s="618"/>
      <c r="L21" s="618"/>
      <c r="M21" s="618"/>
      <c r="N21" s="618"/>
      <c r="O21" s="618"/>
      <c r="P21" s="618"/>
      <c r="Q21" s="619"/>
      <c r="R21" s="620">
        <v>10869</v>
      </c>
      <c r="S21" s="621"/>
      <c r="T21" s="621"/>
      <c r="U21" s="621"/>
      <c r="V21" s="621"/>
      <c r="W21" s="621"/>
      <c r="X21" s="621"/>
      <c r="Y21" s="622"/>
      <c r="Z21" s="673">
        <v>0</v>
      </c>
      <c r="AA21" s="673"/>
      <c r="AB21" s="673"/>
      <c r="AC21" s="673"/>
      <c r="AD21" s="674">
        <v>10869</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32012</v>
      </c>
      <c r="BH21" s="621"/>
      <c r="BI21" s="621"/>
      <c r="BJ21" s="621"/>
      <c r="BK21" s="621"/>
      <c r="BL21" s="621"/>
      <c r="BM21" s="621"/>
      <c r="BN21" s="622"/>
      <c r="BO21" s="673">
        <v>0.5</v>
      </c>
      <c r="BP21" s="673"/>
      <c r="BQ21" s="673"/>
      <c r="BR21" s="673"/>
      <c r="BS21" s="626" t="s">
        <v>110</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260</v>
      </c>
      <c r="C22" s="618"/>
      <c r="D22" s="618"/>
      <c r="E22" s="618"/>
      <c r="F22" s="618"/>
      <c r="G22" s="618"/>
      <c r="H22" s="618"/>
      <c r="I22" s="618"/>
      <c r="J22" s="618"/>
      <c r="K22" s="618"/>
      <c r="L22" s="618"/>
      <c r="M22" s="618"/>
      <c r="N22" s="618"/>
      <c r="O22" s="618"/>
      <c r="P22" s="618"/>
      <c r="Q22" s="619"/>
      <c r="R22" s="620">
        <v>339065</v>
      </c>
      <c r="S22" s="621"/>
      <c r="T22" s="621"/>
      <c r="U22" s="621"/>
      <c r="V22" s="621"/>
      <c r="W22" s="621"/>
      <c r="X22" s="621"/>
      <c r="Y22" s="622"/>
      <c r="Z22" s="673">
        <v>1.1000000000000001</v>
      </c>
      <c r="AA22" s="673"/>
      <c r="AB22" s="673"/>
      <c r="AC22" s="673"/>
      <c r="AD22" s="674" t="s">
        <v>110</v>
      </c>
      <c r="AE22" s="674"/>
      <c r="AF22" s="674"/>
      <c r="AG22" s="674"/>
      <c r="AH22" s="674"/>
      <c r="AI22" s="674"/>
      <c r="AJ22" s="674"/>
      <c r="AK22" s="674"/>
      <c r="AL22" s="643" t="s">
        <v>110</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110</v>
      </c>
      <c r="BH22" s="621"/>
      <c r="BI22" s="621"/>
      <c r="BJ22" s="621"/>
      <c r="BK22" s="621"/>
      <c r="BL22" s="621"/>
      <c r="BM22" s="621"/>
      <c r="BN22" s="622"/>
      <c r="BO22" s="673" t="s">
        <v>110</v>
      </c>
      <c r="BP22" s="673"/>
      <c r="BQ22" s="673"/>
      <c r="BR22" s="673"/>
      <c r="BS22" s="626" t="s">
        <v>110</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263</v>
      </c>
      <c r="C23" s="618"/>
      <c r="D23" s="618"/>
      <c r="E23" s="618"/>
      <c r="F23" s="618"/>
      <c r="G23" s="618"/>
      <c r="H23" s="618"/>
      <c r="I23" s="618"/>
      <c r="J23" s="618"/>
      <c r="K23" s="618"/>
      <c r="L23" s="618"/>
      <c r="M23" s="618"/>
      <c r="N23" s="618"/>
      <c r="O23" s="618"/>
      <c r="P23" s="618"/>
      <c r="Q23" s="619"/>
      <c r="R23" s="620">
        <v>181210</v>
      </c>
      <c r="S23" s="621"/>
      <c r="T23" s="621"/>
      <c r="U23" s="621"/>
      <c r="V23" s="621"/>
      <c r="W23" s="621"/>
      <c r="X23" s="621"/>
      <c r="Y23" s="622"/>
      <c r="Z23" s="673">
        <v>0.6</v>
      </c>
      <c r="AA23" s="673"/>
      <c r="AB23" s="673"/>
      <c r="AC23" s="673"/>
      <c r="AD23" s="674">
        <v>19236</v>
      </c>
      <c r="AE23" s="674"/>
      <c r="AF23" s="674"/>
      <c r="AG23" s="674"/>
      <c r="AH23" s="674"/>
      <c r="AI23" s="674"/>
      <c r="AJ23" s="674"/>
      <c r="AK23" s="674"/>
      <c r="AL23" s="643">
        <v>0.1</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248449</v>
      </c>
      <c r="BH23" s="621"/>
      <c r="BI23" s="621"/>
      <c r="BJ23" s="621"/>
      <c r="BK23" s="621"/>
      <c r="BL23" s="621"/>
      <c r="BM23" s="621"/>
      <c r="BN23" s="622"/>
      <c r="BO23" s="673">
        <v>3.6</v>
      </c>
      <c r="BP23" s="673"/>
      <c r="BQ23" s="673"/>
      <c r="BR23" s="673"/>
      <c r="BS23" s="626" t="s">
        <v>110</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c r="B24" s="617" t="s">
        <v>270</v>
      </c>
      <c r="C24" s="618"/>
      <c r="D24" s="618"/>
      <c r="E24" s="618"/>
      <c r="F24" s="618"/>
      <c r="G24" s="618"/>
      <c r="H24" s="618"/>
      <c r="I24" s="618"/>
      <c r="J24" s="618"/>
      <c r="K24" s="618"/>
      <c r="L24" s="618"/>
      <c r="M24" s="618"/>
      <c r="N24" s="618"/>
      <c r="O24" s="618"/>
      <c r="P24" s="618"/>
      <c r="Q24" s="619"/>
      <c r="R24" s="620">
        <v>49362</v>
      </c>
      <c r="S24" s="621"/>
      <c r="T24" s="621"/>
      <c r="U24" s="621"/>
      <c r="V24" s="621"/>
      <c r="W24" s="621"/>
      <c r="X24" s="621"/>
      <c r="Y24" s="622"/>
      <c r="Z24" s="673">
        <v>0.2</v>
      </c>
      <c r="AA24" s="673"/>
      <c r="AB24" s="673"/>
      <c r="AC24" s="673"/>
      <c r="AD24" s="674" t="s">
        <v>110</v>
      </c>
      <c r="AE24" s="674"/>
      <c r="AF24" s="674"/>
      <c r="AG24" s="674"/>
      <c r="AH24" s="674"/>
      <c r="AI24" s="674"/>
      <c r="AJ24" s="674"/>
      <c r="AK24" s="674"/>
      <c r="AL24" s="643" t="s">
        <v>110</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110</v>
      </c>
      <c r="BH24" s="621"/>
      <c r="BI24" s="621"/>
      <c r="BJ24" s="621"/>
      <c r="BK24" s="621"/>
      <c r="BL24" s="621"/>
      <c r="BM24" s="621"/>
      <c r="BN24" s="622"/>
      <c r="BO24" s="673" t="s">
        <v>110</v>
      </c>
      <c r="BP24" s="673"/>
      <c r="BQ24" s="673"/>
      <c r="BR24" s="673"/>
      <c r="BS24" s="626" t="s">
        <v>110</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14285630</v>
      </c>
      <c r="CS24" s="671"/>
      <c r="CT24" s="671"/>
      <c r="CU24" s="671"/>
      <c r="CV24" s="671"/>
      <c r="CW24" s="671"/>
      <c r="CX24" s="671"/>
      <c r="CY24" s="718"/>
      <c r="CZ24" s="722">
        <v>50.7</v>
      </c>
      <c r="DA24" s="723"/>
      <c r="DB24" s="723"/>
      <c r="DC24" s="724"/>
      <c r="DD24" s="717">
        <v>8443677</v>
      </c>
      <c r="DE24" s="671"/>
      <c r="DF24" s="671"/>
      <c r="DG24" s="671"/>
      <c r="DH24" s="671"/>
      <c r="DI24" s="671"/>
      <c r="DJ24" s="671"/>
      <c r="DK24" s="718"/>
      <c r="DL24" s="717">
        <v>8404783</v>
      </c>
      <c r="DM24" s="671"/>
      <c r="DN24" s="671"/>
      <c r="DO24" s="671"/>
      <c r="DP24" s="671"/>
      <c r="DQ24" s="671"/>
      <c r="DR24" s="671"/>
      <c r="DS24" s="671"/>
      <c r="DT24" s="671"/>
      <c r="DU24" s="671"/>
      <c r="DV24" s="718"/>
      <c r="DW24" s="719">
        <v>45.4</v>
      </c>
      <c r="DX24" s="688"/>
      <c r="DY24" s="688"/>
      <c r="DZ24" s="688"/>
      <c r="EA24" s="688"/>
      <c r="EB24" s="688"/>
      <c r="EC24" s="720"/>
    </row>
    <row r="25" spans="2:133" ht="11.25" customHeight="1">
      <c r="B25" s="617" t="s">
        <v>273</v>
      </c>
      <c r="C25" s="618"/>
      <c r="D25" s="618"/>
      <c r="E25" s="618"/>
      <c r="F25" s="618"/>
      <c r="G25" s="618"/>
      <c r="H25" s="618"/>
      <c r="I25" s="618"/>
      <c r="J25" s="618"/>
      <c r="K25" s="618"/>
      <c r="L25" s="618"/>
      <c r="M25" s="618"/>
      <c r="N25" s="618"/>
      <c r="O25" s="618"/>
      <c r="P25" s="618"/>
      <c r="Q25" s="619"/>
      <c r="R25" s="620">
        <v>4747881</v>
      </c>
      <c r="S25" s="621"/>
      <c r="T25" s="621"/>
      <c r="U25" s="621"/>
      <c r="V25" s="621"/>
      <c r="W25" s="621"/>
      <c r="X25" s="621"/>
      <c r="Y25" s="622"/>
      <c r="Z25" s="673">
        <v>15.8</v>
      </c>
      <c r="AA25" s="673"/>
      <c r="AB25" s="673"/>
      <c r="AC25" s="673"/>
      <c r="AD25" s="674" t="s">
        <v>110</v>
      </c>
      <c r="AE25" s="674"/>
      <c r="AF25" s="674"/>
      <c r="AG25" s="674"/>
      <c r="AH25" s="674"/>
      <c r="AI25" s="674"/>
      <c r="AJ25" s="674"/>
      <c r="AK25" s="674"/>
      <c r="AL25" s="643" t="s">
        <v>110</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110</v>
      </c>
      <c r="BH25" s="621"/>
      <c r="BI25" s="621"/>
      <c r="BJ25" s="621"/>
      <c r="BK25" s="621"/>
      <c r="BL25" s="621"/>
      <c r="BM25" s="621"/>
      <c r="BN25" s="622"/>
      <c r="BO25" s="673" t="s">
        <v>110</v>
      </c>
      <c r="BP25" s="673"/>
      <c r="BQ25" s="673"/>
      <c r="BR25" s="673"/>
      <c r="BS25" s="626" t="s">
        <v>110</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3187947</v>
      </c>
      <c r="CS25" s="639"/>
      <c r="CT25" s="639"/>
      <c r="CU25" s="639"/>
      <c r="CV25" s="639"/>
      <c r="CW25" s="639"/>
      <c r="CX25" s="639"/>
      <c r="CY25" s="640"/>
      <c r="CZ25" s="623">
        <v>11.3</v>
      </c>
      <c r="DA25" s="641"/>
      <c r="DB25" s="641"/>
      <c r="DC25" s="642"/>
      <c r="DD25" s="626">
        <v>3107674</v>
      </c>
      <c r="DE25" s="639"/>
      <c r="DF25" s="639"/>
      <c r="DG25" s="639"/>
      <c r="DH25" s="639"/>
      <c r="DI25" s="639"/>
      <c r="DJ25" s="639"/>
      <c r="DK25" s="640"/>
      <c r="DL25" s="626">
        <v>3070009</v>
      </c>
      <c r="DM25" s="639"/>
      <c r="DN25" s="639"/>
      <c r="DO25" s="639"/>
      <c r="DP25" s="639"/>
      <c r="DQ25" s="639"/>
      <c r="DR25" s="639"/>
      <c r="DS25" s="639"/>
      <c r="DT25" s="639"/>
      <c r="DU25" s="639"/>
      <c r="DV25" s="640"/>
      <c r="DW25" s="643">
        <v>16.600000000000001</v>
      </c>
      <c r="DX25" s="644"/>
      <c r="DY25" s="644"/>
      <c r="DZ25" s="644"/>
      <c r="EA25" s="644"/>
      <c r="EB25" s="644"/>
      <c r="EC25" s="645"/>
    </row>
    <row r="26" spans="2:133" ht="11.25" customHeight="1">
      <c r="B26" s="714" t="s">
        <v>276</v>
      </c>
      <c r="C26" s="715"/>
      <c r="D26" s="715"/>
      <c r="E26" s="715"/>
      <c r="F26" s="715"/>
      <c r="G26" s="715"/>
      <c r="H26" s="715"/>
      <c r="I26" s="715"/>
      <c r="J26" s="715"/>
      <c r="K26" s="715"/>
      <c r="L26" s="715"/>
      <c r="M26" s="715"/>
      <c r="N26" s="715"/>
      <c r="O26" s="715"/>
      <c r="P26" s="715"/>
      <c r="Q26" s="716"/>
      <c r="R26" s="620" t="s">
        <v>110</v>
      </c>
      <c r="S26" s="621"/>
      <c r="T26" s="621"/>
      <c r="U26" s="621"/>
      <c r="V26" s="621"/>
      <c r="W26" s="621"/>
      <c r="X26" s="621"/>
      <c r="Y26" s="622"/>
      <c r="Z26" s="673" t="s">
        <v>110</v>
      </c>
      <c r="AA26" s="673"/>
      <c r="AB26" s="673"/>
      <c r="AC26" s="673"/>
      <c r="AD26" s="674" t="s">
        <v>110</v>
      </c>
      <c r="AE26" s="674"/>
      <c r="AF26" s="674"/>
      <c r="AG26" s="674"/>
      <c r="AH26" s="674"/>
      <c r="AI26" s="674"/>
      <c r="AJ26" s="674"/>
      <c r="AK26" s="674"/>
      <c r="AL26" s="643" t="s">
        <v>110</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110</v>
      </c>
      <c r="BH26" s="621"/>
      <c r="BI26" s="621"/>
      <c r="BJ26" s="621"/>
      <c r="BK26" s="621"/>
      <c r="BL26" s="621"/>
      <c r="BM26" s="621"/>
      <c r="BN26" s="622"/>
      <c r="BO26" s="673" t="s">
        <v>110</v>
      </c>
      <c r="BP26" s="673"/>
      <c r="BQ26" s="673"/>
      <c r="BR26" s="673"/>
      <c r="BS26" s="626" t="s">
        <v>110</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1889255</v>
      </c>
      <c r="CS26" s="621"/>
      <c r="CT26" s="621"/>
      <c r="CU26" s="621"/>
      <c r="CV26" s="621"/>
      <c r="CW26" s="621"/>
      <c r="CX26" s="621"/>
      <c r="CY26" s="622"/>
      <c r="CZ26" s="623">
        <v>6.7</v>
      </c>
      <c r="DA26" s="641"/>
      <c r="DB26" s="641"/>
      <c r="DC26" s="642"/>
      <c r="DD26" s="626">
        <v>1842062</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c r="B27" s="617" t="s">
        <v>279</v>
      </c>
      <c r="C27" s="618"/>
      <c r="D27" s="618"/>
      <c r="E27" s="618"/>
      <c r="F27" s="618"/>
      <c r="G27" s="618"/>
      <c r="H27" s="618"/>
      <c r="I27" s="618"/>
      <c r="J27" s="618"/>
      <c r="K27" s="618"/>
      <c r="L27" s="618"/>
      <c r="M27" s="618"/>
      <c r="N27" s="618"/>
      <c r="O27" s="618"/>
      <c r="P27" s="618"/>
      <c r="Q27" s="619"/>
      <c r="R27" s="620">
        <v>2984099</v>
      </c>
      <c r="S27" s="621"/>
      <c r="T27" s="621"/>
      <c r="U27" s="621"/>
      <c r="V27" s="621"/>
      <c r="W27" s="621"/>
      <c r="X27" s="621"/>
      <c r="Y27" s="622"/>
      <c r="Z27" s="673">
        <v>9.9</v>
      </c>
      <c r="AA27" s="673"/>
      <c r="AB27" s="673"/>
      <c r="AC27" s="673"/>
      <c r="AD27" s="674" t="s">
        <v>110</v>
      </c>
      <c r="AE27" s="674"/>
      <c r="AF27" s="674"/>
      <c r="AG27" s="674"/>
      <c r="AH27" s="674"/>
      <c r="AI27" s="674"/>
      <c r="AJ27" s="674"/>
      <c r="AK27" s="674"/>
      <c r="AL27" s="643" t="s">
        <v>110</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6898907</v>
      </c>
      <c r="BH27" s="621"/>
      <c r="BI27" s="621"/>
      <c r="BJ27" s="621"/>
      <c r="BK27" s="621"/>
      <c r="BL27" s="621"/>
      <c r="BM27" s="621"/>
      <c r="BN27" s="622"/>
      <c r="BO27" s="673">
        <v>100</v>
      </c>
      <c r="BP27" s="673"/>
      <c r="BQ27" s="673"/>
      <c r="BR27" s="673"/>
      <c r="BS27" s="626">
        <v>60527</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7610957</v>
      </c>
      <c r="CS27" s="639"/>
      <c r="CT27" s="639"/>
      <c r="CU27" s="639"/>
      <c r="CV27" s="639"/>
      <c r="CW27" s="639"/>
      <c r="CX27" s="639"/>
      <c r="CY27" s="640"/>
      <c r="CZ27" s="623">
        <v>27</v>
      </c>
      <c r="DA27" s="641"/>
      <c r="DB27" s="641"/>
      <c r="DC27" s="642"/>
      <c r="DD27" s="626">
        <v>1849277</v>
      </c>
      <c r="DE27" s="639"/>
      <c r="DF27" s="639"/>
      <c r="DG27" s="639"/>
      <c r="DH27" s="639"/>
      <c r="DI27" s="639"/>
      <c r="DJ27" s="639"/>
      <c r="DK27" s="640"/>
      <c r="DL27" s="626">
        <v>1848048</v>
      </c>
      <c r="DM27" s="639"/>
      <c r="DN27" s="639"/>
      <c r="DO27" s="639"/>
      <c r="DP27" s="639"/>
      <c r="DQ27" s="639"/>
      <c r="DR27" s="639"/>
      <c r="DS27" s="639"/>
      <c r="DT27" s="639"/>
      <c r="DU27" s="639"/>
      <c r="DV27" s="640"/>
      <c r="DW27" s="643">
        <v>10</v>
      </c>
      <c r="DX27" s="644"/>
      <c r="DY27" s="644"/>
      <c r="DZ27" s="644"/>
      <c r="EA27" s="644"/>
      <c r="EB27" s="644"/>
      <c r="EC27" s="645"/>
    </row>
    <row r="28" spans="2:133" ht="11.25" customHeight="1">
      <c r="B28" s="617" t="s">
        <v>282</v>
      </c>
      <c r="C28" s="618"/>
      <c r="D28" s="618"/>
      <c r="E28" s="618"/>
      <c r="F28" s="618"/>
      <c r="G28" s="618"/>
      <c r="H28" s="618"/>
      <c r="I28" s="618"/>
      <c r="J28" s="618"/>
      <c r="K28" s="618"/>
      <c r="L28" s="618"/>
      <c r="M28" s="618"/>
      <c r="N28" s="618"/>
      <c r="O28" s="618"/>
      <c r="P28" s="618"/>
      <c r="Q28" s="619"/>
      <c r="R28" s="620">
        <v>31244</v>
      </c>
      <c r="S28" s="621"/>
      <c r="T28" s="621"/>
      <c r="U28" s="621"/>
      <c r="V28" s="621"/>
      <c r="W28" s="621"/>
      <c r="X28" s="621"/>
      <c r="Y28" s="622"/>
      <c r="Z28" s="673">
        <v>0.1</v>
      </c>
      <c r="AA28" s="673"/>
      <c r="AB28" s="673"/>
      <c r="AC28" s="673"/>
      <c r="AD28" s="674" t="s">
        <v>110</v>
      </c>
      <c r="AE28" s="674"/>
      <c r="AF28" s="674"/>
      <c r="AG28" s="674"/>
      <c r="AH28" s="674"/>
      <c r="AI28" s="674"/>
      <c r="AJ28" s="674"/>
      <c r="AK28" s="674"/>
      <c r="AL28" s="643" t="s">
        <v>110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3486726</v>
      </c>
      <c r="CS28" s="621"/>
      <c r="CT28" s="621"/>
      <c r="CU28" s="621"/>
      <c r="CV28" s="621"/>
      <c r="CW28" s="621"/>
      <c r="CX28" s="621"/>
      <c r="CY28" s="622"/>
      <c r="CZ28" s="623">
        <v>12.4</v>
      </c>
      <c r="DA28" s="641"/>
      <c r="DB28" s="641"/>
      <c r="DC28" s="642"/>
      <c r="DD28" s="626">
        <v>3486726</v>
      </c>
      <c r="DE28" s="621"/>
      <c r="DF28" s="621"/>
      <c r="DG28" s="621"/>
      <c r="DH28" s="621"/>
      <c r="DI28" s="621"/>
      <c r="DJ28" s="621"/>
      <c r="DK28" s="622"/>
      <c r="DL28" s="626">
        <v>3486726</v>
      </c>
      <c r="DM28" s="621"/>
      <c r="DN28" s="621"/>
      <c r="DO28" s="621"/>
      <c r="DP28" s="621"/>
      <c r="DQ28" s="621"/>
      <c r="DR28" s="621"/>
      <c r="DS28" s="621"/>
      <c r="DT28" s="621"/>
      <c r="DU28" s="621"/>
      <c r="DV28" s="622"/>
      <c r="DW28" s="643">
        <v>18.8</v>
      </c>
      <c r="DX28" s="644"/>
      <c r="DY28" s="644"/>
      <c r="DZ28" s="644"/>
      <c r="EA28" s="644"/>
      <c r="EB28" s="644"/>
      <c r="EC28" s="645"/>
    </row>
    <row r="29" spans="2:133" ht="11.25" customHeight="1">
      <c r="B29" s="617" t="s">
        <v>284</v>
      </c>
      <c r="C29" s="618"/>
      <c r="D29" s="618"/>
      <c r="E29" s="618"/>
      <c r="F29" s="618"/>
      <c r="G29" s="618"/>
      <c r="H29" s="618"/>
      <c r="I29" s="618"/>
      <c r="J29" s="618"/>
      <c r="K29" s="618"/>
      <c r="L29" s="618"/>
      <c r="M29" s="618"/>
      <c r="N29" s="618"/>
      <c r="O29" s="618"/>
      <c r="P29" s="618"/>
      <c r="Q29" s="619"/>
      <c r="R29" s="620">
        <v>72543</v>
      </c>
      <c r="S29" s="621"/>
      <c r="T29" s="621"/>
      <c r="U29" s="621"/>
      <c r="V29" s="621"/>
      <c r="W29" s="621"/>
      <c r="X29" s="621"/>
      <c r="Y29" s="622"/>
      <c r="Z29" s="673">
        <v>0.2</v>
      </c>
      <c r="AA29" s="673"/>
      <c r="AB29" s="673"/>
      <c r="AC29" s="673"/>
      <c r="AD29" s="674" t="s">
        <v>110</v>
      </c>
      <c r="AE29" s="674"/>
      <c r="AF29" s="674"/>
      <c r="AG29" s="674"/>
      <c r="AH29" s="674"/>
      <c r="AI29" s="674"/>
      <c r="AJ29" s="674"/>
      <c r="AK29" s="674"/>
      <c r="AL29" s="643" t="s">
        <v>110</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288</v>
      </c>
      <c r="CG29" s="654"/>
      <c r="CH29" s="654"/>
      <c r="CI29" s="654"/>
      <c r="CJ29" s="654"/>
      <c r="CK29" s="654"/>
      <c r="CL29" s="654"/>
      <c r="CM29" s="654"/>
      <c r="CN29" s="654"/>
      <c r="CO29" s="654"/>
      <c r="CP29" s="654"/>
      <c r="CQ29" s="655"/>
      <c r="CR29" s="620">
        <v>3486680</v>
      </c>
      <c r="CS29" s="639"/>
      <c r="CT29" s="639"/>
      <c r="CU29" s="639"/>
      <c r="CV29" s="639"/>
      <c r="CW29" s="639"/>
      <c r="CX29" s="639"/>
      <c r="CY29" s="640"/>
      <c r="CZ29" s="623">
        <v>12.4</v>
      </c>
      <c r="DA29" s="641"/>
      <c r="DB29" s="641"/>
      <c r="DC29" s="642"/>
      <c r="DD29" s="626">
        <v>3486680</v>
      </c>
      <c r="DE29" s="639"/>
      <c r="DF29" s="639"/>
      <c r="DG29" s="639"/>
      <c r="DH29" s="639"/>
      <c r="DI29" s="639"/>
      <c r="DJ29" s="639"/>
      <c r="DK29" s="640"/>
      <c r="DL29" s="626">
        <v>3486680</v>
      </c>
      <c r="DM29" s="639"/>
      <c r="DN29" s="639"/>
      <c r="DO29" s="639"/>
      <c r="DP29" s="639"/>
      <c r="DQ29" s="639"/>
      <c r="DR29" s="639"/>
      <c r="DS29" s="639"/>
      <c r="DT29" s="639"/>
      <c r="DU29" s="639"/>
      <c r="DV29" s="640"/>
      <c r="DW29" s="643">
        <v>18.8</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973790</v>
      </c>
      <c r="S30" s="621"/>
      <c r="T30" s="621"/>
      <c r="U30" s="621"/>
      <c r="V30" s="621"/>
      <c r="W30" s="621"/>
      <c r="X30" s="621"/>
      <c r="Y30" s="622"/>
      <c r="Z30" s="673">
        <v>3.2</v>
      </c>
      <c r="AA30" s="673"/>
      <c r="AB30" s="673"/>
      <c r="AC30" s="673"/>
      <c r="AD30" s="674" t="s">
        <v>110</v>
      </c>
      <c r="AE30" s="674"/>
      <c r="AF30" s="674"/>
      <c r="AG30" s="674"/>
      <c r="AH30" s="674"/>
      <c r="AI30" s="674"/>
      <c r="AJ30" s="674"/>
      <c r="AK30" s="674"/>
      <c r="AL30" s="643" t="s">
        <v>110</v>
      </c>
      <c r="AM30" s="675"/>
      <c r="AN30" s="675"/>
      <c r="AO30" s="676"/>
      <c r="AP30" s="698" t="s">
        <v>290</v>
      </c>
      <c r="AQ30" s="699"/>
      <c r="AR30" s="699"/>
      <c r="AS30" s="699"/>
      <c r="AT30" s="704" t="s">
        <v>291</v>
      </c>
      <c r="AU30" s="184"/>
      <c r="AV30" s="184"/>
      <c r="AW30" s="184"/>
      <c r="AX30" s="707" t="s">
        <v>169</v>
      </c>
      <c r="AY30" s="708"/>
      <c r="AZ30" s="708"/>
      <c r="BA30" s="708"/>
      <c r="BB30" s="708"/>
      <c r="BC30" s="708"/>
      <c r="BD30" s="708"/>
      <c r="BE30" s="708"/>
      <c r="BF30" s="709"/>
      <c r="BG30" s="686">
        <v>98.7</v>
      </c>
      <c r="BH30" s="687"/>
      <c r="BI30" s="687"/>
      <c r="BJ30" s="687"/>
      <c r="BK30" s="687"/>
      <c r="BL30" s="687"/>
      <c r="BM30" s="688">
        <v>91.2</v>
      </c>
      <c r="BN30" s="687"/>
      <c r="BO30" s="687"/>
      <c r="BP30" s="687"/>
      <c r="BQ30" s="689"/>
      <c r="BR30" s="686">
        <v>98</v>
      </c>
      <c r="BS30" s="687"/>
      <c r="BT30" s="687"/>
      <c r="BU30" s="687"/>
      <c r="BV30" s="687"/>
      <c r="BW30" s="687"/>
      <c r="BX30" s="688">
        <v>89.8</v>
      </c>
      <c r="BY30" s="687"/>
      <c r="BZ30" s="687"/>
      <c r="CA30" s="687"/>
      <c r="CB30" s="689"/>
      <c r="CD30" s="692"/>
      <c r="CE30" s="693"/>
      <c r="CF30" s="657" t="s">
        <v>292</v>
      </c>
      <c r="CG30" s="654"/>
      <c r="CH30" s="654"/>
      <c r="CI30" s="654"/>
      <c r="CJ30" s="654"/>
      <c r="CK30" s="654"/>
      <c r="CL30" s="654"/>
      <c r="CM30" s="654"/>
      <c r="CN30" s="654"/>
      <c r="CO30" s="654"/>
      <c r="CP30" s="654"/>
      <c r="CQ30" s="655"/>
      <c r="CR30" s="620">
        <v>3172300</v>
      </c>
      <c r="CS30" s="621"/>
      <c r="CT30" s="621"/>
      <c r="CU30" s="621"/>
      <c r="CV30" s="621"/>
      <c r="CW30" s="621"/>
      <c r="CX30" s="621"/>
      <c r="CY30" s="622"/>
      <c r="CZ30" s="623">
        <v>11.2</v>
      </c>
      <c r="DA30" s="641"/>
      <c r="DB30" s="641"/>
      <c r="DC30" s="642"/>
      <c r="DD30" s="626">
        <v>3172300</v>
      </c>
      <c r="DE30" s="621"/>
      <c r="DF30" s="621"/>
      <c r="DG30" s="621"/>
      <c r="DH30" s="621"/>
      <c r="DI30" s="621"/>
      <c r="DJ30" s="621"/>
      <c r="DK30" s="622"/>
      <c r="DL30" s="626">
        <v>3172300</v>
      </c>
      <c r="DM30" s="621"/>
      <c r="DN30" s="621"/>
      <c r="DO30" s="621"/>
      <c r="DP30" s="621"/>
      <c r="DQ30" s="621"/>
      <c r="DR30" s="621"/>
      <c r="DS30" s="621"/>
      <c r="DT30" s="621"/>
      <c r="DU30" s="621"/>
      <c r="DV30" s="622"/>
      <c r="DW30" s="643">
        <v>17.100000000000001</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297990</v>
      </c>
      <c r="S31" s="621"/>
      <c r="T31" s="621"/>
      <c r="U31" s="621"/>
      <c r="V31" s="621"/>
      <c r="W31" s="621"/>
      <c r="X31" s="621"/>
      <c r="Y31" s="622"/>
      <c r="Z31" s="673">
        <v>1</v>
      </c>
      <c r="AA31" s="673"/>
      <c r="AB31" s="673"/>
      <c r="AC31" s="673"/>
      <c r="AD31" s="674" t="s">
        <v>110</v>
      </c>
      <c r="AE31" s="674"/>
      <c r="AF31" s="674"/>
      <c r="AG31" s="674"/>
      <c r="AH31" s="674"/>
      <c r="AI31" s="674"/>
      <c r="AJ31" s="674"/>
      <c r="AK31" s="674"/>
      <c r="AL31" s="643" t="s">
        <v>110</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98.8</v>
      </c>
      <c r="BH31" s="639"/>
      <c r="BI31" s="639"/>
      <c r="BJ31" s="639"/>
      <c r="BK31" s="639"/>
      <c r="BL31" s="639"/>
      <c r="BM31" s="675">
        <v>93.8</v>
      </c>
      <c r="BN31" s="685"/>
      <c r="BO31" s="685"/>
      <c r="BP31" s="685"/>
      <c r="BQ31" s="649"/>
      <c r="BR31" s="684">
        <v>98.3</v>
      </c>
      <c r="BS31" s="639"/>
      <c r="BT31" s="639"/>
      <c r="BU31" s="639"/>
      <c r="BV31" s="639"/>
      <c r="BW31" s="639"/>
      <c r="BX31" s="675">
        <v>93</v>
      </c>
      <c r="BY31" s="685"/>
      <c r="BZ31" s="685"/>
      <c r="CA31" s="685"/>
      <c r="CB31" s="649"/>
      <c r="CD31" s="692"/>
      <c r="CE31" s="693"/>
      <c r="CF31" s="657" t="s">
        <v>296</v>
      </c>
      <c r="CG31" s="654"/>
      <c r="CH31" s="654"/>
      <c r="CI31" s="654"/>
      <c r="CJ31" s="654"/>
      <c r="CK31" s="654"/>
      <c r="CL31" s="654"/>
      <c r="CM31" s="654"/>
      <c r="CN31" s="654"/>
      <c r="CO31" s="654"/>
      <c r="CP31" s="654"/>
      <c r="CQ31" s="655"/>
      <c r="CR31" s="620">
        <v>314380</v>
      </c>
      <c r="CS31" s="639"/>
      <c r="CT31" s="639"/>
      <c r="CU31" s="639"/>
      <c r="CV31" s="639"/>
      <c r="CW31" s="639"/>
      <c r="CX31" s="639"/>
      <c r="CY31" s="640"/>
      <c r="CZ31" s="623">
        <v>1.1000000000000001</v>
      </c>
      <c r="DA31" s="641"/>
      <c r="DB31" s="641"/>
      <c r="DC31" s="642"/>
      <c r="DD31" s="626">
        <v>314380</v>
      </c>
      <c r="DE31" s="639"/>
      <c r="DF31" s="639"/>
      <c r="DG31" s="639"/>
      <c r="DH31" s="639"/>
      <c r="DI31" s="639"/>
      <c r="DJ31" s="639"/>
      <c r="DK31" s="640"/>
      <c r="DL31" s="626">
        <v>314380</v>
      </c>
      <c r="DM31" s="639"/>
      <c r="DN31" s="639"/>
      <c r="DO31" s="639"/>
      <c r="DP31" s="639"/>
      <c r="DQ31" s="639"/>
      <c r="DR31" s="639"/>
      <c r="DS31" s="639"/>
      <c r="DT31" s="639"/>
      <c r="DU31" s="639"/>
      <c r="DV31" s="640"/>
      <c r="DW31" s="643">
        <v>1.7</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260008</v>
      </c>
      <c r="S32" s="621"/>
      <c r="T32" s="621"/>
      <c r="U32" s="621"/>
      <c r="V32" s="621"/>
      <c r="W32" s="621"/>
      <c r="X32" s="621"/>
      <c r="Y32" s="622"/>
      <c r="Z32" s="673">
        <v>0.9</v>
      </c>
      <c r="AA32" s="673"/>
      <c r="AB32" s="673"/>
      <c r="AC32" s="673"/>
      <c r="AD32" s="674">
        <v>159</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98.4</v>
      </c>
      <c r="BH32" s="605"/>
      <c r="BI32" s="605"/>
      <c r="BJ32" s="605"/>
      <c r="BK32" s="605"/>
      <c r="BL32" s="605"/>
      <c r="BM32" s="668">
        <v>87.2</v>
      </c>
      <c r="BN32" s="605"/>
      <c r="BO32" s="605"/>
      <c r="BP32" s="605"/>
      <c r="BQ32" s="662"/>
      <c r="BR32" s="683">
        <v>97.4</v>
      </c>
      <c r="BS32" s="605"/>
      <c r="BT32" s="605"/>
      <c r="BU32" s="605"/>
      <c r="BV32" s="605"/>
      <c r="BW32" s="605"/>
      <c r="BX32" s="668">
        <v>85.4</v>
      </c>
      <c r="BY32" s="605"/>
      <c r="BZ32" s="605"/>
      <c r="CA32" s="605"/>
      <c r="CB32" s="662"/>
      <c r="CD32" s="694"/>
      <c r="CE32" s="695"/>
      <c r="CF32" s="657" t="s">
        <v>299</v>
      </c>
      <c r="CG32" s="654"/>
      <c r="CH32" s="654"/>
      <c r="CI32" s="654"/>
      <c r="CJ32" s="654"/>
      <c r="CK32" s="654"/>
      <c r="CL32" s="654"/>
      <c r="CM32" s="654"/>
      <c r="CN32" s="654"/>
      <c r="CO32" s="654"/>
      <c r="CP32" s="654"/>
      <c r="CQ32" s="655"/>
      <c r="CR32" s="620">
        <v>46</v>
      </c>
      <c r="CS32" s="621"/>
      <c r="CT32" s="621"/>
      <c r="CU32" s="621"/>
      <c r="CV32" s="621"/>
      <c r="CW32" s="621"/>
      <c r="CX32" s="621"/>
      <c r="CY32" s="622"/>
      <c r="CZ32" s="623">
        <v>0</v>
      </c>
      <c r="DA32" s="641"/>
      <c r="DB32" s="641"/>
      <c r="DC32" s="642"/>
      <c r="DD32" s="626">
        <v>46</v>
      </c>
      <c r="DE32" s="621"/>
      <c r="DF32" s="621"/>
      <c r="DG32" s="621"/>
      <c r="DH32" s="621"/>
      <c r="DI32" s="621"/>
      <c r="DJ32" s="621"/>
      <c r="DK32" s="622"/>
      <c r="DL32" s="626">
        <v>46</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1171700</v>
      </c>
      <c r="S33" s="621"/>
      <c r="T33" s="621"/>
      <c r="U33" s="621"/>
      <c r="V33" s="621"/>
      <c r="W33" s="621"/>
      <c r="X33" s="621"/>
      <c r="Y33" s="622"/>
      <c r="Z33" s="673">
        <v>3.9</v>
      </c>
      <c r="AA33" s="673"/>
      <c r="AB33" s="673"/>
      <c r="AC33" s="673"/>
      <c r="AD33" s="674" t="s">
        <v>110</v>
      </c>
      <c r="AE33" s="674"/>
      <c r="AF33" s="674"/>
      <c r="AG33" s="674"/>
      <c r="AH33" s="674"/>
      <c r="AI33" s="674"/>
      <c r="AJ33" s="674"/>
      <c r="AK33" s="674"/>
      <c r="AL33" s="643" t="s">
        <v>110</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12482818</v>
      </c>
      <c r="CS33" s="639"/>
      <c r="CT33" s="639"/>
      <c r="CU33" s="639"/>
      <c r="CV33" s="639"/>
      <c r="CW33" s="639"/>
      <c r="CX33" s="639"/>
      <c r="CY33" s="640"/>
      <c r="CZ33" s="623">
        <v>44.3</v>
      </c>
      <c r="DA33" s="641"/>
      <c r="DB33" s="641"/>
      <c r="DC33" s="642"/>
      <c r="DD33" s="626">
        <v>10825060</v>
      </c>
      <c r="DE33" s="639"/>
      <c r="DF33" s="639"/>
      <c r="DG33" s="639"/>
      <c r="DH33" s="639"/>
      <c r="DI33" s="639"/>
      <c r="DJ33" s="639"/>
      <c r="DK33" s="640"/>
      <c r="DL33" s="626">
        <v>8236058</v>
      </c>
      <c r="DM33" s="639"/>
      <c r="DN33" s="639"/>
      <c r="DO33" s="639"/>
      <c r="DP33" s="639"/>
      <c r="DQ33" s="639"/>
      <c r="DR33" s="639"/>
      <c r="DS33" s="639"/>
      <c r="DT33" s="639"/>
      <c r="DU33" s="639"/>
      <c r="DV33" s="640"/>
      <c r="DW33" s="643">
        <v>44.5</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110</v>
      </c>
      <c r="S34" s="621"/>
      <c r="T34" s="621"/>
      <c r="U34" s="621"/>
      <c r="V34" s="621"/>
      <c r="W34" s="621"/>
      <c r="X34" s="621"/>
      <c r="Y34" s="622"/>
      <c r="Z34" s="673" t="s">
        <v>110</v>
      </c>
      <c r="AA34" s="673"/>
      <c r="AB34" s="673"/>
      <c r="AC34" s="673"/>
      <c r="AD34" s="674" t="s">
        <v>110</v>
      </c>
      <c r="AE34" s="674"/>
      <c r="AF34" s="674"/>
      <c r="AG34" s="674"/>
      <c r="AH34" s="674"/>
      <c r="AI34" s="674"/>
      <c r="AJ34" s="674"/>
      <c r="AK34" s="674"/>
      <c r="AL34" s="643" t="s">
        <v>110</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2688017</v>
      </c>
      <c r="CS34" s="621"/>
      <c r="CT34" s="621"/>
      <c r="CU34" s="621"/>
      <c r="CV34" s="621"/>
      <c r="CW34" s="621"/>
      <c r="CX34" s="621"/>
      <c r="CY34" s="622"/>
      <c r="CZ34" s="623">
        <v>9.5</v>
      </c>
      <c r="DA34" s="641"/>
      <c r="DB34" s="641"/>
      <c r="DC34" s="642"/>
      <c r="DD34" s="626">
        <v>2156487</v>
      </c>
      <c r="DE34" s="621"/>
      <c r="DF34" s="621"/>
      <c r="DG34" s="621"/>
      <c r="DH34" s="621"/>
      <c r="DI34" s="621"/>
      <c r="DJ34" s="621"/>
      <c r="DK34" s="622"/>
      <c r="DL34" s="626">
        <v>1679156</v>
      </c>
      <c r="DM34" s="621"/>
      <c r="DN34" s="621"/>
      <c r="DO34" s="621"/>
      <c r="DP34" s="621"/>
      <c r="DQ34" s="621"/>
      <c r="DR34" s="621"/>
      <c r="DS34" s="621"/>
      <c r="DT34" s="621"/>
      <c r="DU34" s="621"/>
      <c r="DV34" s="622"/>
      <c r="DW34" s="643">
        <v>9.1</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870000</v>
      </c>
      <c r="S35" s="621"/>
      <c r="T35" s="621"/>
      <c r="U35" s="621"/>
      <c r="V35" s="621"/>
      <c r="W35" s="621"/>
      <c r="X35" s="621"/>
      <c r="Y35" s="622"/>
      <c r="Z35" s="673">
        <v>2.9</v>
      </c>
      <c r="AA35" s="673"/>
      <c r="AB35" s="673"/>
      <c r="AC35" s="673"/>
      <c r="AD35" s="674" t="s">
        <v>110</v>
      </c>
      <c r="AE35" s="674"/>
      <c r="AF35" s="674"/>
      <c r="AG35" s="674"/>
      <c r="AH35" s="674"/>
      <c r="AI35" s="674"/>
      <c r="AJ35" s="674"/>
      <c r="AK35" s="674"/>
      <c r="AL35" s="643" t="s">
        <v>110</v>
      </c>
      <c r="AM35" s="675"/>
      <c r="AN35" s="675"/>
      <c r="AO35" s="676"/>
      <c r="AP35" s="188"/>
      <c r="AQ35" s="677" t="s">
        <v>307</v>
      </c>
      <c r="AR35" s="678"/>
      <c r="AS35" s="678"/>
      <c r="AT35" s="678"/>
      <c r="AU35" s="678"/>
      <c r="AV35" s="678"/>
      <c r="AW35" s="678"/>
      <c r="AX35" s="678"/>
      <c r="AY35" s="679"/>
      <c r="AZ35" s="670">
        <v>4981677</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293880</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719843</v>
      </c>
      <c r="CS35" s="639"/>
      <c r="CT35" s="639"/>
      <c r="CU35" s="639"/>
      <c r="CV35" s="639"/>
      <c r="CW35" s="639"/>
      <c r="CX35" s="639"/>
      <c r="CY35" s="640"/>
      <c r="CZ35" s="623">
        <v>2.6</v>
      </c>
      <c r="DA35" s="641"/>
      <c r="DB35" s="641"/>
      <c r="DC35" s="642"/>
      <c r="DD35" s="626">
        <v>670898</v>
      </c>
      <c r="DE35" s="639"/>
      <c r="DF35" s="639"/>
      <c r="DG35" s="639"/>
      <c r="DH35" s="639"/>
      <c r="DI35" s="639"/>
      <c r="DJ35" s="639"/>
      <c r="DK35" s="640"/>
      <c r="DL35" s="626">
        <v>670898</v>
      </c>
      <c r="DM35" s="639"/>
      <c r="DN35" s="639"/>
      <c r="DO35" s="639"/>
      <c r="DP35" s="639"/>
      <c r="DQ35" s="639"/>
      <c r="DR35" s="639"/>
      <c r="DS35" s="639"/>
      <c r="DT35" s="639"/>
      <c r="DU35" s="639"/>
      <c r="DV35" s="640"/>
      <c r="DW35" s="643">
        <v>3.6</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30007079</v>
      </c>
      <c r="S36" s="661"/>
      <c r="T36" s="661"/>
      <c r="U36" s="661"/>
      <c r="V36" s="661"/>
      <c r="W36" s="661"/>
      <c r="X36" s="661"/>
      <c r="Y36" s="664"/>
      <c r="Z36" s="665">
        <v>100</v>
      </c>
      <c r="AA36" s="665"/>
      <c r="AB36" s="665"/>
      <c r="AC36" s="665"/>
      <c r="AD36" s="666">
        <v>17632480</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1310727</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157004</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5090789</v>
      </c>
      <c r="CS36" s="621"/>
      <c r="CT36" s="621"/>
      <c r="CU36" s="621"/>
      <c r="CV36" s="621"/>
      <c r="CW36" s="621"/>
      <c r="CX36" s="621"/>
      <c r="CY36" s="622"/>
      <c r="CZ36" s="623">
        <v>18.100000000000001</v>
      </c>
      <c r="DA36" s="641"/>
      <c r="DB36" s="641"/>
      <c r="DC36" s="642"/>
      <c r="DD36" s="626">
        <v>4655567</v>
      </c>
      <c r="DE36" s="621"/>
      <c r="DF36" s="621"/>
      <c r="DG36" s="621"/>
      <c r="DH36" s="621"/>
      <c r="DI36" s="621"/>
      <c r="DJ36" s="621"/>
      <c r="DK36" s="622"/>
      <c r="DL36" s="626">
        <v>4063583</v>
      </c>
      <c r="DM36" s="621"/>
      <c r="DN36" s="621"/>
      <c r="DO36" s="621"/>
      <c r="DP36" s="621"/>
      <c r="DQ36" s="621"/>
      <c r="DR36" s="621"/>
      <c r="DS36" s="621"/>
      <c r="DT36" s="621"/>
      <c r="DU36" s="621"/>
      <c r="DV36" s="622"/>
      <c r="DW36" s="643">
        <v>22</v>
      </c>
      <c r="DX36" s="644"/>
      <c r="DY36" s="644"/>
      <c r="DZ36" s="644"/>
      <c r="EA36" s="644"/>
      <c r="EB36" s="644"/>
      <c r="EC36" s="645"/>
    </row>
    <row r="37" spans="2:133" ht="11.25" customHeight="1">
      <c r="AQ37" s="646" t="s">
        <v>314</v>
      </c>
      <c r="AR37" s="647"/>
      <c r="AS37" s="647"/>
      <c r="AT37" s="647"/>
      <c r="AU37" s="647"/>
      <c r="AV37" s="647"/>
      <c r="AW37" s="647"/>
      <c r="AX37" s="647"/>
      <c r="AY37" s="648"/>
      <c r="AZ37" s="620">
        <v>1126503</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9924</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2241685</v>
      </c>
      <c r="CS37" s="639"/>
      <c r="CT37" s="639"/>
      <c r="CU37" s="639"/>
      <c r="CV37" s="639"/>
      <c r="CW37" s="639"/>
      <c r="CX37" s="639"/>
      <c r="CY37" s="640"/>
      <c r="CZ37" s="623">
        <v>7.9</v>
      </c>
      <c r="DA37" s="641"/>
      <c r="DB37" s="641"/>
      <c r="DC37" s="642"/>
      <c r="DD37" s="626">
        <v>2126711</v>
      </c>
      <c r="DE37" s="639"/>
      <c r="DF37" s="639"/>
      <c r="DG37" s="639"/>
      <c r="DH37" s="639"/>
      <c r="DI37" s="639"/>
      <c r="DJ37" s="639"/>
      <c r="DK37" s="640"/>
      <c r="DL37" s="626">
        <v>2126710</v>
      </c>
      <c r="DM37" s="639"/>
      <c r="DN37" s="639"/>
      <c r="DO37" s="639"/>
      <c r="DP37" s="639"/>
      <c r="DQ37" s="639"/>
      <c r="DR37" s="639"/>
      <c r="DS37" s="639"/>
      <c r="DT37" s="639"/>
      <c r="DU37" s="639"/>
      <c r="DV37" s="640"/>
      <c r="DW37" s="643">
        <v>11.5</v>
      </c>
      <c r="DX37" s="644"/>
      <c r="DY37" s="644"/>
      <c r="DZ37" s="644"/>
      <c r="EA37" s="644"/>
      <c r="EB37" s="644"/>
      <c r="EC37" s="645"/>
    </row>
    <row r="38" spans="2:133" ht="11.25" customHeight="1">
      <c r="AQ38" s="646" t="s">
        <v>317</v>
      </c>
      <c r="AR38" s="647"/>
      <c r="AS38" s="647"/>
      <c r="AT38" s="647"/>
      <c r="AU38" s="647"/>
      <c r="AV38" s="647"/>
      <c r="AW38" s="647"/>
      <c r="AX38" s="647"/>
      <c r="AY38" s="648"/>
      <c r="AZ38" s="620">
        <v>146850</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16283</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2369583</v>
      </c>
      <c r="CS38" s="621"/>
      <c r="CT38" s="621"/>
      <c r="CU38" s="621"/>
      <c r="CV38" s="621"/>
      <c r="CW38" s="621"/>
      <c r="CX38" s="621"/>
      <c r="CY38" s="622"/>
      <c r="CZ38" s="623">
        <v>8.4</v>
      </c>
      <c r="DA38" s="641"/>
      <c r="DB38" s="641"/>
      <c r="DC38" s="642"/>
      <c r="DD38" s="626">
        <v>1895264</v>
      </c>
      <c r="DE38" s="621"/>
      <c r="DF38" s="621"/>
      <c r="DG38" s="621"/>
      <c r="DH38" s="621"/>
      <c r="DI38" s="621"/>
      <c r="DJ38" s="621"/>
      <c r="DK38" s="622"/>
      <c r="DL38" s="626">
        <v>1822421</v>
      </c>
      <c r="DM38" s="621"/>
      <c r="DN38" s="621"/>
      <c r="DO38" s="621"/>
      <c r="DP38" s="621"/>
      <c r="DQ38" s="621"/>
      <c r="DR38" s="621"/>
      <c r="DS38" s="621"/>
      <c r="DT38" s="621"/>
      <c r="DU38" s="621"/>
      <c r="DV38" s="622"/>
      <c r="DW38" s="643">
        <v>9.8000000000000007</v>
      </c>
      <c r="DX38" s="644"/>
      <c r="DY38" s="644"/>
      <c r="DZ38" s="644"/>
      <c r="EA38" s="644"/>
      <c r="EB38" s="644"/>
      <c r="EC38" s="645"/>
    </row>
    <row r="39" spans="2:133" ht="11.25" customHeight="1">
      <c r="AQ39" s="646" t="s">
        <v>320</v>
      </c>
      <c r="AR39" s="647"/>
      <c r="AS39" s="647"/>
      <c r="AT39" s="647"/>
      <c r="AU39" s="647"/>
      <c r="AV39" s="647"/>
      <c r="AW39" s="647"/>
      <c r="AX39" s="647"/>
      <c r="AY39" s="648"/>
      <c r="AZ39" s="620">
        <v>28014</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109</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728844</v>
      </c>
      <c r="CS39" s="639"/>
      <c r="CT39" s="639"/>
      <c r="CU39" s="639"/>
      <c r="CV39" s="639"/>
      <c r="CW39" s="639"/>
      <c r="CX39" s="639"/>
      <c r="CY39" s="640"/>
      <c r="CZ39" s="623">
        <v>2.6</v>
      </c>
      <c r="DA39" s="641"/>
      <c r="DB39" s="641"/>
      <c r="DC39" s="642"/>
      <c r="DD39" s="626">
        <v>718988</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667532</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111</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885742</v>
      </c>
      <c r="CS40" s="621"/>
      <c r="CT40" s="621"/>
      <c r="CU40" s="621"/>
      <c r="CV40" s="621"/>
      <c r="CW40" s="621"/>
      <c r="CX40" s="621"/>
      <c r="CY40" s="622"/>
      <c r="CZ40" s="623">
        <v>3.1</v>
      </c>
      <c r="DA40" s="641"/>
      <c r="DB40" s="641"/>
      <c r="DC40" s="642"/>
      <c r="DD40" s="626">
        <v>727856</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1702051</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276</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1432560</v>
      </c>
      <c r="CS42" s="621"/>
      <c r="CT42" s="621"/>
      <c r="CU42" s="621"/>
      <c r="CV42" s="621"/>
      <c r="CW42" s="621"/>
      <c r="CX42" s="621"/>
      <c r="CY42" s="622"/>
      <c r="CZ42" s="623">
        <v>5.0999999999999996</v>
      </c>
      <c r="DA42" s="624"/>
      <c r="DB42" s="624"/>
      <c r="DC42" s="625"/>
      <c r="DD42" s="626">
        <v>716994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111622</v>
      </c>
      <c r="CS43" s="639"/>
      <c r="CT43" s="639"/>
      <c r="CU43" s="639"/>
      <c r="CV43" s="639"/>
      <c r="CW43" s="639"/>
      <c r="CX43" s="639"/>
      <c r="CY43" s="640"/>
      <c r="CZ43" s="623">
        <v>0.4</v>
      </c>
      <c r="DA43" s="641"/>
      <c r="DB43" s="641"/>
      <c r="DC43" s="642"/>
      <c r="DD43" s="626">
        <v>111622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287</v>
      </c>
      <c r="CE44" s="634"/>
      <c r="CF44" s="617" t="s">
        <v>337</v>
      </c>
      <c r="CG44" s="618"/>
      <c r="CH44" s="618"/>
      <c r="CI44" s="618"/>
      <c r="CJ44" s="618"/>
      <c r="CK44" s="618"/>
      <c r="CL44" s="618"/>
      <c r="CM44" s="618"/>
      <c r="CN44" s="618"/>
      <c r="CO44" s="618"/>
      <c r="CP44" s="618"/>
      <c r="CQ44" s="619"/>
      <c r="CR44" s="620">
        <v>1358589</v>
      </c>
      <c r="CS44" s="621"/>
      <c r="CT44" s="621"/>
      <c r="CU44" s="621"/>
      <c r="CV44" s="621"/>
      <c r="CW44" s="621"/>
      <c r="CX44" s="621"/>
      <c r="CY44" s="622"/>
      <c r="CZ44" s="623">
        <v>4.8</v>
      </c>
      <c r="DA44" s="624"/>
      <c r="DB44" s="624"/>
      <c r="DC44" s="625"/>
      <c r="DD44" s="626">
        <v>661147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427573</v>
      </c>
      <c r="CS45" s="639"/>
      <c r="CT45" s="639"/>
      <c r="CU45" s="639"/>
      <c r="CV45" s="639"/>
      <c r="CW45" s="639"/>
      <c r="CX45" s="639"/>
      <c r="CY45" s="640"/>
      <c r="CZ45" s="623">
        <v>1.5</v>
      </c>
      <c r="DA45" s="641"/>
      <c r="DB45" s="641"/>
      <c r="DC45" s="642"/>
      <c r="DD45" s="626">
        <v>11543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876353</v>
      </c>
      <c r="CS46" s="621"/>
      <c r="CT46" s="621"/>
      <c r="CU46" s="621"/>
      <c r="CV46" s="621"/>
      <c r="CW46" s="621"/>
      <c r="CX46" s="621"/>
      <c r="CY46" s="622"/>
      <c r="CZ46" s="623">
        <v>3.1</v>
      </c>
      <c r="DA46" s="624"/>
      <c r="DB46" s="624"/>
      <c r="DC46" s="625"/>
      <c r="DD46" s="626">
        <v>631741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73971</v>
      </c>
      <c r="CS47" s="639"/>
      <c r="CT47" s="639"/>
      <c r="CU47" s="639"/>
      <c r="CV47" s="639"/>
      <c r="CW47" s="639"/>
      <c r="CX47" s="639"/>
      <c r="CY47" s="640"/>
      <c r="CZ47" s="623">
        <v>0.3</v>
      </c>
      <c r="DA47" s="641"/>
      <c r="DB47" s="641"/>
      <c r="DC47" s="642"/>
      <c r="DD47" s="626">
        <v>55847</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110</v>
      </c>
      <c r="CS48" s="621"/>
      <c r="CT48" s="621"/>
      <c r="CU48" s="621"/>
      <c r="CV48" s="621"/>
      <c r="CW48" s="621"/>
      <c r="CX48" s="621"/>
      <c r="CY48" s="622"/>
      <c r="CZ48" s="623" t="s">
        <v>110</v>
      </c>
      <c r="DA48" s="624"/>
      <c r="DB48" s="624"/>
      <c r="DC48" s="625"/>
      <c r="DD48" s="626" t="s">
        <v>110</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28201008</v>
      </c>
      <c r="CS49" s="605"/>
      <c r="CT49" s="605"/>
      <c r="CU49" s="605"/>
      <c r="CV49" s="605"/>
      <c r="CW49" s="605"/>
      <c r="CX49" s="605"/>
      <c r="CY49" s="606"/>
      <c r="CZ49" s="607">
        <v>100</v>
      </c>
      <c r="DA49" s="608"/>
      <c r="DB49" s="608"/>
      <c r="DC49" s="609"/>
      <c r="DD49" s="610">
        <v>19985731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M55" zoomScale="70" zoomScaleNormal="25" zoomScaleSheetLayoutView="70" workbookViewId="0">
      <selection activeCell="AZ75" sqref="AZ75:BD75"/>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8" t="s">
        <v>344</v>
      </c>
      <c r="DK2" s="1139"/>
      <c r="DL2" s="1139"/>
      <c r="DM2" s="1139"/>
      <c r="DN2" s="1139"/>
      <c r="DO2" s="1140"/>
      <c r="DP2" s="202"/>
      <c r="DQ2" s="1138" t="s">
        <v>345</v>
      </c>
      <c r="DR2" s="1139"/>
      <c r="DS2" s="1139"/>
      <c r="DT2" s="1139"/>
      <c r="DU2" s="1139"/>
      <c r="DV2" s="1139"/>
      <c r="DW2" s="1139"/>
      <c r="DX2" s="1139"/>
      <c r="DY2" s="1139"/>
      <c r="DZ2" s="1140"/>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1" t="s">
        <v>346</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1"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6" t="s">
        <v>362</v>
      </c>
      <c r="DH5" s="1127"/>
      <c r="DI5" s="1127"/>
      <c r="DJ5" s="1127"/>
      <c r="DK5" s="1128"/>
      <c r="DL5" s="1126" t="s">
        <v>363</v>
      </c>
      <c r="DM5" s="1127"/>
      <c r="DN5" s="1127"/>
      <c r="DO5" s="1127"/>
      <c r="DP5" s="1128"/>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2"/>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29"/>
      <c r="DH6" s="1130"/>
      <c r="DI6" s="1130"/>
      <c r="DJ6" s="1130"/>
      <c r="DK6" s="1131"/>
      <c r="DL6" s="1129"/>
      <c r="DM6" s="1130"/>
      <c r="DN6" s="1130"/>
      <c r="DO6" s="1130"/>
      <c r="DP6" s="1131"/>
      <c r="DQ6" s="1033"/>
      <c r="DR6" s="1034"/>
      <c r="DS6" s="1034"/>
      <c r="DT6" s="1034"/>
      <c r="DU6" s="1035"/>
      <c r="DV6" s="1033"/>
      <c r="DW6" s="1034"/>
      <c r="DX6" s="1034"/>
      <c r="DY6" s="1034"/>
      <c r="DZ6" s="1047"/>
      <c r="EA6" s="207"/>
    </row>
    <row r="7" spans="1:131" s="208" customFormat="1" ht="26.25" customHeight="1" thickTop="1">
      <c r="A7" s="211">
        <v>1</v>
      </c>
      <c r="B7" s="1077" t="s">
        <v>365</v>
      </c>
      <c r="C7" s="1078"/>
      <c r="D7" s="1078"/>
      <c r="E7" s="1078"/>
      <c r="F7" s="1078"/>
      <c r="G7" s="1078"/>
      <c r="H7" s="1078"/>
      <c r="I7" s="1078"/>
      <c r="J7" s="1078"/>
      <c r="K7" s="1078"/>
      <c r="L7" s="1078"/>
      <c r="M7" s="1078"/>
      <c r="N7" s="1078"/>
      <c r="O7" s="1078"/>
      <c r="P7" s="1079"/>
      <c r="Q7" s="1132">
        <v>30038</v>
      </c>
      <c r="R7" s="1133"/>
      <c r="S7" s="1133"/>
      <c r="T7" s="1133"/>
      <c r="U7" s="1133"/>
      <c r="V7" s="1133">
        <v>28232</v>
      </c>
      <c r="W7" s="1133"/>
      <c r="X7" s="1133"/>
      <c r="Y7" s="1133"/>
      <c r="Z7" s="1133"/>
      <c r="AA7" s="1133">
        <v>1806</v>
      </c>
      <c r="AB7" s="1133"/>
      <c r="AC7" s="1133"/>
      <c r="AD7" s="1133"/>
      <c r="AE7" s="1134"/>
      <c r="AF7" s="1135">
        <v>1500</v>
      </c>
      <c r="AG7" s="1136"/>
      <c r="AH7" s="1136"/>
      <c r="AI7" s="1136"/>
      <c r="AJ7" s="1137"/>
      <c r="AK7" s="1119">
        <v>958</v>
      </c>
      <c r="AL7" s="1120"/>
      <c r="AM7" s="1120"/>
      <c r="AN7" s="1120"/>
      <c r="AO7" s="1120"/>
      <c r="AP7" s="1120">
        <v>27943</v>
      </c>
      <c r="AQ7" s="1120"/>
      <c r="AR7" s="1120"/>
      <c r="AS7" s="1120"/>
      <c r="AT7" s="1120"/>
      <c r="AU7" s="1121"/>
      <c r="AV7" s="1121"/>
      <c r="AW7" s="1121"/>
      <c r="AX7" s="1121"/>
      <c r="AY7" s="1122"/>
      <c r="AZ7" s="205"/>
      <c r="BA7" s="205"/>
      <c r="BB7" s="205"/>
      <c r="BC7" s="205"/>
      <c r="BD7" s="205"/>
      <c r="BE7" s="206"/>
      <c r="BF7" s="206"/>
      <c r="BG7" s="206"/>
      <c r="BH7" s="206"/>
      <c r="BI7" s="206"/>
      <c r="BJ7" s="206"/>
      <c r="BK7" s="206"/>
      <c r="BL7" s="206"/>
      <c r="BM7" s="206"/>
      <c r="BN7" s="206"/>
      <c r="BO7" s="206"/>
      <c r="BP7" s="206"/>
      <c r="BQ7" s="212">
        <v>1</v>
      </c>
      <c r="BR7" s="213" t="s">
        <v>548</v>
      </c>
      <c r="BS7" s="1123" t="s">
        <v>549</v>
      </c>
      <c r="BT7" s="1124"/>
      <c r="BU7" s="1124"/>
      <c r="BV7" s="1124"/>
      <c r="BW7" s="1124"/>
      <c r="BX7" s="1124"/>
      <c r="BY7" s="1124"/>
      <c r="BZ7" s="1124"/>
      <c r="CA7" s="1124"/>
      <c r="CB7" s="1124"/>
      <c r="CC7" s="1124"/>
      <c r="CD7" s="1124"/>
      <c r="CE7" s="1124"/>
      <c r="CF7" s="1124"/>
      <c r="CG7" s="1125"/>
      <c r="CH7" s="1116">
        <v>0</v>
      </c>
      <c r="CI7" s="1117"/>
      <c r="CJ7" s="1117"/>
      <c r="CK7" s="1117"/>
      <c r="CL7" s="1118"/>
      <c r="CM7" s="1116">
        <v>31</v>
      </c>
      <c r="CN7" s="1117"/>
      <c r="CO7" s="1117"/>
      <c r="CP7" s="1117"/>
      <c r="CQ7" s="1118"/>
      <c r="CR7" s="1116">
        <v>5</v>
      </c>
      <c r="CS7" s="1117"/>
      <c r="CT7" s="1117"/>
      <c r="CU7" s="1117"/>
      <c r="CV7" s="1118"/>
      <c r="CW7" s="1116" t="s">
        <v>553</v>
      </c>
      <c r="CX7" s="1117"/>
      <c r="CY7" s="1117"/>
      <c r="CZ7" s="1117"/>
      <c r="DA7" s="1118"/>
      <c r="DB7" s="1018" t="s">
        <v>553</v>
      </c>
      <c r="DC7" s="1019"/>
      <c r="DD7" s="1019"/>
      <c r="DE7" s="1019"/>
      <c r="DF7" s="1020"/>
      <c r="DG7" s="1018" t="s">
        <v>553</v>
      </c>
      <c r="DH7" s="1019"/>
      <c r="DI7" s="1019"/>
      <c r="DJ7" s="1019"/>
      <c r="DK7" s="1020"/>
      <c r="DL7" s="1018" t="s">
        <v>553</v>
      </c>
      <c r="DM7" s="1019"/>
      <c r="DN7" s="1019"/>
      <c r="DO7" s="1019"/>
      <c r="DP7" s="1020"/>
      <c r="DQ7" s="1018" t="s">
        <v>553</v>
      </c>
      <c r="DR7" s="1019"/>
      <c r="DS7" s="1019"/>
      <c r="DT7" s="1019"/>
      <c r="DU7" s="1020"/>
      <c r="DV7" s="1143"/>
      <c r="DW7" s="1144"/>
      <c r="DX7" s="1144"/>
      <c r="DY7" s="1144"/>
      <c r="DZ7" s="1145"/>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4"/>
      <c r="AL8" s="1115"/>
      <c r="AM8" s="1115"/>
      <c r="AN8" s="1115"/>
      <c r="AO8" s="1115"/>
      <c r="AP8" s="1115"/>
      <c r="AQ8" s="1115"/>
      <c r="AR8" s="1115"/>
      <c r="AS8" s="1115"/>
      <c r="AT8" s="1115"/>
      <c r="AU8" s="1112"/>
      <c r="AV8" s="1112"/>
      <c r="AW8" s="1112"/>
      <c r="AX8" s="1112"/>
      <c r="AY8" s="1113"/>
      <c r="AZ8" s="205"/>
      <c r="BA8" s="205"/>
      <c r="BB8" s="205"/>
      <c r="BC8" s="205"/>
      <c r="BD8" s="205"/>
      <c r="BE8" s="206"/>
      <c r="BF8" s="206"/>
      <c r="BG8" s="206"/>
      <c r="BH8" s="206"/>
      <c r="BI8" s="206"/>
      <c r="BJ8" s="206"/>
      <c r="BK8" s="206"/>
      <c r="BL8" s="206"/>
      <c r="BM8" s="206"/>
      <c r="BN8" s="206"/>
      <c r="BO8" s="206"/>
      <c r="BP8" s="206"/>
      <c r="BQ8" s="215">
        <v>2</v>
      </c>
      <c r="BR8" s="216"/>
      <c r="BS8" s="1043" t="s">
        <v>550</v>
      </c>
      <c r="BT8" s="1044"/>
      <c r="BU8" s="1044"/>
      <c r="BV8" s="1044"/>
      <c r="BW8" s="1044"/>
      <c r="BX8" s="1044"/>
      <c r="BY8" s="1044"/>
      <c r="BZ8" s="1044"/>
      <c r="CA8" s="1044"/>
      <c r="CB8" s="1044"/>
      <c r="CC8" s="1044"/>
      <c r="CD8" s="1044"/>
      <c r="CE8" s="1044"/>
      <c r="CF8" s="1044"/>
      <c r="CG8" s="1045"/>
      <c r="CH8" s="1018">
        <v>0</v>
      </c>
      <c r="CI8" s="1019"/>
      <c r="CJ8" s="1019"/>
      <c r="CK8" s="1019"/>
      <c r="CL8" s="1020"/>
      <c r="CM8" s="1018">
        <v>5</v>
      </c>
      <c r="CN8" s="1019"/>
      <c r="CO8" s="1019"/>
      <c r="CP8" s="1019"/>
      <c r="CQ8" s="1020"/>
      <c r="CR8" s="1018">
        <v>10</v>
      </c>
      <c r="CS8" s="1019"/>
      <c r="CT8" s="1019"/>
      <c r="CU8" s="1019"/>
      <c r="CV8" s="1020"/>
      <c r="CW8" s="1018" t="s">
        <v>553</v>
      </c>
      <c r="CX8" s="1019"/>
      <c r="CY8" s="1019"/>
      <c r="CZ8" s="1019"/>
      <c r="DA8" s="1020"/>
      <c r="DB8" s="1018" t="s">
        <v>553</v>
      </c>
      <c r="DC8" s="1019"/>
      <c r="DD8" s="1019"/>
      <c r="DE8" s="1019"/>
      <c r="DF8" s="1020"/>
      <c r="DG8" s="1018" t="s">
        <v>553</v>
      </c>
      <c r="DH8" s="1019"/>
      <c r="DI8" s="1019"/>
      <c r="DJ8" s="1019"/>
      <c r="DK8" s="1020"/>
      <c r="DL8" s="1018" t="s">
        <v>553</v>
      </c>
      <c r="DM8" s="1019"/>
      <c r="DN8" s="1019"/>
      <c r="DO8" s="1019"/>
      <c r="DP8" s="1020"/>
      <c r="DQ8" s="1018" t="s">
        <v>553</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4"/>
      <c r="AL9" s="1115"/>
      <c r="AM9" s="1115"/>
      <c r="AN9" s="1115"/>
      <c r="AO9" s="1115"/>
      <c r="AP9" s="1115"/>
      <c r="AQ9" s="1115"/>
      <c r="AR9" s="1115"/>
      <c r="AS9" s="1115"/>
      <c r="AT9" s="1115"/>
      <c r="AU9" s="1112"/>
      <c r="AV9" s="1112"/>
      <c r="AW9" s="1112"/>
      <c r="AX9" s="1112"/>
      <c r="AY9" s="1113"/>
      <c r="AZ9" s="205"/>
      <c r="BA9" s="205"/>
      <c r="BB9" s="205"/>
      <c r="BC9" s="205"/>
      <c r="BD9" s="205"/>
      <c r="BE9" s="206"/>
      <c r="BF9" s="206"/>
      <c r="BG9" s="206"/>
      <c r="BH9" s="206"/>
      <c r="BI9" s="206"/>
      <c r="BJ9" s="206"/>
      <c r="BK9" s="206"/>
      <c r="BL9" s="206"/>
      <c r="BM9" s="206"/>
      <c r="BN9" s="206"/>
      <c r="BO9" s="206"/>
      <c r="BP9" s="206"/>
      <c r="BQ9" s="215">
        <v>3</v>
      </c>
      <c r="BR9" s="216"/>
      <c r="BS9" s="1043" t="s">
        <v>551</v>
      </c>
      <c r="BT9" s="1044"/>
      <c r="BU9" s="1044"/>
      <c r="BV9" s="1044"/>
      <c r="BW9" s="1044"/>
      <c r="BX9" s="1044"/>
      <c r="BY9" s="1044"/>
      <c r="BZ9" s="1044"/>
      <c r="CA9" s="1044"/>
      <c r="CB9" s="1044"/>
      <c r="CC9" s="1044"/>
      <c r="CD9" s="1044"/>
      <c r="CE9" s="1044"/>
      <c r="CF9" s="1044"/>
      <c r="CG9" s="1045"/>
      <c r="CH9" s="1018">
        <v>0</v>
      </c>
      <c r="CI9" s="1019"/>
      <c r="CJ9" s="1019"/>
      <c r="CK9" s="1019"/>
      <c r="CL9" s="1020"/>
      <c r="CM9" s="1018">
        <v>27</v>
      </c>
      <c r="CN9" s="1019"/>
      <c r="CO9" s="1019"/>
      <c r="CP9" s="1019"/>
      <c r="CQ9" s="1020"/>
      <c r="CR9" s="1018">
        <v>10</v>
      </c>
      <c r="CS9" s="1019"/>
      <c r="CT9" s="1019"/>
      <c r="CU9" s="1019"/>
      <c r="CV9" s="1020"/>
      <c r="CW9" s="1018">
        <v>2</v>
      </c>
      <c r="CX9" s="1019"/>
      <c r="CY9" s="1019"/>
      <c r="CZ9" s="1019"/>
      <c r="DA9" s="1020"/>
      <c r="DB9" s="1018" t="s">
        <v>553</v>
      </c>
      <c r="DC9" s="1019"/>
      <c r="DD9" s="1019"/>
      <c r="DE9" s="1019"/>
      <c r="DF9" s="1020"/>
      <c r="DG9" s="1018" t="s">
        <v>553</v>
      </c>
      <c r="DH9" s="1019"/>
      <c r="DI9" s="1019"/>
      <c r="DJ9" s="1019"/>
      <c r="DK9" s="1020"/>
      <c r="DL9" s="1018" t="s">
        <v>553</v>
      </c>
      <c r="DM9" s="1019"/>
      <c r="DN9" s="1019"/>
      <c r="DO9" s="1019"/>
      <c r="DP9" s="1020"/>
      <c r="DQ9" s="1018" t="s">
        <v>553</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4"/>
      <c r="AL10" s="1115"/>
      <c r="AM10" s="1115"/>
      <c r="AN10" s="1115"/>
      <c r="AO10" s="1115"/>
      <c r="AP10" s="1115"/>
      <c r="AQ10" s="1115"/>
      <c r="AR10" s="1115"/>
      <c r="AS10" s="1115"/>
      <c r="AT10" s="1115"/>
      <c r="AU10" s="1112"/>
      <c r="AV10" s="1112"/>
      <c r="AW10" s="1112"/>
      <c r="AX10" s="1112"/>
      <c r="AY10" s="1113"/>
      <c r="AZ10" s="205"/>
      <c r="BA10" s="205"/>
      <c r="BB10" s="205"/>
      <c r="BC10" s="205"/>
      <c r="BD10" s="205"/>
      <c r="BE10" s="206"/>
      <c r="BF10" s="206"/>
      <c r="BG10" s="206"/>
      <c r="BH10" s="206"/>
      <c r="BI10" s="206"/>
      <c r="BJ10" s="206"/>
      <c r="BK10" s="206"/>
      <c r="BL10" s="206"/>
      <c r="BM10" s="206"/>
      <c r="BN10" s="206"/>
      <c r="BO10" s="206"/>
      <c r="BP10" s="206"/>
      <c r="BQ10" s="215">
        <v>4</v>
      </c>
      <c r="BR10" s="216"/>
      <c r="BS10" s="1043" t="s">
        <v>552</v>
      </c>
      <c r="BT10" s="1044"/>
      <c r="BU10" s="1044"/>
      <c r="BV10" s="1044"/>
      <c r="BW10" s="1044"/>
      <c r="BX10" s="1044"/>
      <c r="BY10" s="1044"/>
      <c r="BZ10" s="1044"/>
      <c r="CA10" s="1044"/>
      <c r="CB10" s="1044"/>
      <c r="CC10" s="1044"/>
      <c r="CD10" s="1044"/>
      <c r="CE10" s="1044"/>
      <c r="CF10" s="1044"/>
      <c r="CG10" s="1045"/>
      <c r="CH10" s="1018">
        <v>-2</v>
      </c>
      <c r="CI10" s="1019"/>
      <c r="CJ10" s="1019"/>
      <c r="CK10" s="1019"/>
      <c r="CL10" s="1020"/>
      <c r="CM10" s="1018">
        <v>17</v>
      </c>
      <c r="CN10" s="1019"/>
      <c r="CO10" s="1019"/>
      <c r="CP10" s="1019"/>
      <c r="CQ10" s="1020"/>
      <c r="CR10" s="1018">
        <v>15</v>
      </c>
      <c r="CS10" s="1019"/>
      <c r="CT10" s="1019"/>
      <c r="CU10" s="1019"/>
      <c r="CV10" s="1020"/>
      <c r="CW10" s="1018" t="s">
        <v>554</v>
      </c>
      <c r="CX10" s="1019"/>
      <c r="CY10" s="1019"/>
      <c r="CZ10" s="1019"/>
      <c r="DA10" s="1020"/>
      <c r="DB10" s="1018" t="s">
        <v>553</v>
      </c>
      <c r="DC10" s="1019"/>
      <c r="DD10" s="1019"/>
      <c r="DE10" s="1019"/>
      <c r="DF10" s="1020"/>
      <c r="DG10" s="1018" t="s">
        <v>553</v>
      </c>
      <c r="DH10" s="1019"/>
      <c r="DI10" s="1019"/>
      <c r="DJ10" s="1019"/>
      <c r="DK10" s="1020"/>
      <c r="DL10" s="1018" t="s">
        <v>553</v>
      </c>
      <c r="DM10" s="1019"/>
      <c r="DN10" s="1019"/>
      <c r="DO10" s="1019"/>
      <c r="DP10" s="1020"/>
      <c r="DQ10" s="1018" t="s">
        <v>553</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4"/>
      <c r="AL11" s="1115"/>
      <c r="AM11" s="1115"/>
      <c r="AN11" s="1115"/>
      <c r="AO11" s="1115"/>
      <c r="AP11" s="1115"/>
      <c r="AQ11" s="1115"/>
      <c r="AR11" s="1115"/>
      <c r="AS11" s="1115"/>
      <c r="AT11" s="1115"/>
      <c r="AU11" s="1112"/>
      <c r="AV11" s="1112"/>
      <c r="AW11" s="1112"/>
      <c r="AX11" s="1112"/>
      <c r="AY11" s="1113"/>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4"/>
      <c r="AL12" s="1115"/>
      <c r="AM12" s="1115"/>
      <c r="AN12" s="1115"/>
      <c r="AO12" s="1115"/>
      <c r="AP12" s="1115"/>
      <c r="AQ12" s="1115"/>
      <c r="AR12" s="1115"/>
      <c r="AS12" s="1115"/>
      <c r="AT12" s="1115"/>
      <c r="AU12" s="1112"/>
      <c r="AV12" s="1112"/>
      <c r="AW12" s="1112"/>
      <c r="AX12" s="1112"/>
      <c r="AY12" s="1113"/>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4"/>
      <c r="AL13" s="1115"/>
      <c r="AM13" s="1115"/>
      <c r="AN13" s="1115"/>
      <c r="AO13" s="1115"/>
      <c r="AP13" s="1115"/>
      <c r="AQ13" s="1115"/>
      <c r="AR13" s="1115"/>
      <c r="AS13" s="1115"/>
      <c r="AT13" s="1115"/>
      <c r="AU13" s="1112"/>
      <c r="AV13" s="1112"/>
      <c r="AW13" s="1112"/>
      <c r="AX13" s="1112"/>
      <c r="AY13" s="1113"/>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4"/>
      <c r="AL14" s="1115"/>
      <c r="AM14" s="1115"/>
      <c r="AN14" s="1115"/>
      <c r="AO14" s="1115"/>
      <c r="AP14" s="1115"/>
      <c r="AQ14" s="1115"/>
      <c r="AR14" s="1115"/>
      <c r="AS14" s="1115"/>
      <c r="AT14" s="1115"/>
      <c r="AU14" s="1112"/>
      <c r="AV14" s="1112"/>
      <c r="AW14" s="1112"/>
      <c r="AX14" s="1112"/>
      <c r="AY14" s="1113"/>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4"/>
      <c r="AL15" s="1115"/>
      <c r="AM15" s="1115"/>
      <c r="AN15" s="1115"/>
      <c r="AO15" s="1115"/>
      <c r="AP15" s="1115"/>
      <c r="AQ15" s="1115"/>
      <c r="AR15" s="1115"/>
      <c r="AS15" s="1115"/>
      <c r="AT15" s="1115"/>
      <c r="AU15" s="1112"/>
      <c r="AV15" s="1112"/>
      <c r="AW15" s="1112"/>
      <c r="AX15" s="1112"/>
      <c r="AY15" s="1113"/>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4"/>
      <c r="AL16" s="1115"/>
      <c r="AM16" s="1115"/>
      <c r="AN16" s="1115"/>
      <c r="AO16" s="1115"/>
      <c r="AP16" s="1115"/>
      <c r="AQ16" s="1115"/>
      <c r="AR16" s="1115"/>
      <c r="AS16" s="1115"/>
      <c r="AT16" s="1115"/>
      <c r="AU16" s="1112"/>
      <c r="AV16" s="1112"/>
      <c r="AW16" s="1112"/>
      <c r="AX16" s="1112"/>
      <c r="AY16" s="1113"/>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4"/>
      <c r="AL17" s="1115"/>
      <c r="AM17" s="1115"/>
      <c r="AN17" s="1115"/>
      <c r="AO17" s="1115"/>
      <c r="AP17" s="1115"/>
      <c r="AQ17" s="1115"/>
      <c r="AR17" s="1115"/>
      <c r="AS17" s="1115"/>
      <c r="AT17" s="1115"/>
      <c r="AU17" s="1112"/>
      <c r="AV17" s="1112"/>
      <c r="AW17" s="1112"/>
      <c r="AX17" s="1112"/>
      <c r="AY17" s="1113"/>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4"/>
      <c r="AL18" s="1115"/>
      <c r="AM18" s="1115"/>
      <c r="AN18" s="1115"/>
      <c r="AO18" s="1115"/>
      <c r="AP18" s="1115"/>
      <c r="AQ18" s="1115"/>
      <c r="AR18" s="1115"/>
      <c r="AS18" s="1115"/>
      <c r="AT18" s="1115"/>
      <c r="AU18" s="1112"/>
      <c r="AV18" s="1112"/>
      <c r="AW18" s="1112"/>
      <c r="AX18" s="1112"/>
      <c r="AY18" s="1113"/>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4"/>
      <c r="AL19" s="1115"/>
      <c r="AM19" s="1115"/>
      <c r="AN19" s="1115"/>
      <c r="AO19" s="1115"/>
      <c r="AP19" s="1115"/>
      <c r="AQ19" s="1115"/>
      <c r="AR19" s="1115"/>
      <c r="AS19" s="1115"/>
      <c r="AT19" s="1115"/>
      <c r="AU19" s="1112"/>
      <c r="AV19" s="1112"/>
      <c r="AW19" s="1112"/>
      <c r="AX19" s="1112"/>
      <c r="AY19" s="1113"/>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4"/>
      <c r="AL20" s="1115"/>
      <c r="AM20" s="1115"/>
      <c r="AN20" s="1115"/>
      <c r="AO20" s="1115"/>
      <c r="AP20" s="1115"/>
      <c r="AQ20" s="1115"/>
      <c r="AR20" s="1115"/>
      <c r="AS20" s="1115"/>
      <c r="AT20" s="1115"/>
      <c r="AU20" s="1112"/>
      <c r="AV20" s="1112"/>
      <c r="AW20" s="1112"/>
      <c r="AX20" s="1112"/>
      <c r="AY20" s="1113"/>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4"/>
      <c r="AL21" s="1115"/>
      <c r="AM21" s="1115"/>
      <c r="AN21" s="1115"/>
      <c r="AO21" s="1115"/>
      <c r="AP21" s="1115"/>
      <c r="AQ21" s="1115"/>
      <c r="AR21" s="1115"/>
      <c r="AS21" s="1115"/>
      <c r="AT21" s="1115"/>
      <c r="AU21" s="1112"/>
      <c r="AV21" s="1112"/>
      <c r="AW21" s="1112"/>
      <c r="AX21" s="1112"/>
      <c r="AY21" s="1113"/>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09"/>
      <c r="R22" s="1110"/>
      <c r="S22" s="1110"/>
      <c r="T22" s="1110"/>
      <c r="U22" s="1110"/>
      <c r="V22" s="1110"/>
      <c r="W22" s="1110"/>
      <c r="X22" s="1110"/>
      <c r="Y22" s="1110"/>
      <c r="Z22" s="1110"/>
      <c r="AA22" s="1110"/>
      <c r="AB22" s="1110"/>
      <c r="AC22" s="1110"/>
      <c r="AD22" s="1110"/>
      <c r="AE22" s="1111"/>
      <c r="AF22" s="1048"/>
      <c r="AG22" s="1049"/>
      <c r="AH22" s="1049"/>
      <c r="AI22" s="1049"/>
      <c r="AJ22" s="1050"/>
      <c r="AK22" s="1105"/>
      <c r="AL22" s="1106"/>
      <c r="AM22" s="1106"/>
      <c r="AN22" s="1106"/>
      <c r="AO22" s="1106"/>
      <c r="AP22" s="1106"/>
      <c r="AQ22" s="1106"/>
      <c r="AR22" s="1106"/>
      <c r="AS22" s="1106"/>
      <c r="AT22" s="1106"/>
      <c r="AU22" s="1107"/>
      <c r="AV22" s="1107"/>
      <c r="AW22" s="1107"/>
      <c r="AX22" s="1107"/>
      <c r="AY22" s="1108"/>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367</v>
      </c>
      <c r="B23" s="973" t="s">
        <v>368</v>
      </c>
      <c r="C23" s="974"/>
      <c r="D23" s="974"/>
      <c r="E23" s="974"/>
      <c r="F23" s="974"/>
      <c r="G23" s="974"/>
      <c r="H23" s="974"/>
      <c r="I23" s="974"/>
      <c r="J23" s="974"/>
      <c r="K23" s="974"/>
      <c r="L23" s="974"/>
      <c r="M23" s="974"/>
      <c r="N23" s="974"/>
      <c r="O23" s="974"/>
      <c r="P23" s="975"/>
      <c r="Q23" s="1096">
        <v>30038</v>
      </c>
      <c r="R23" s="1097"/>
      <c r="S23" s="1097"/>
      <c r="T23" s="1097"/>
      <c r="U23" s="1097"/>
      <c r="V23" s="1097">
        <v>28232</v>
      </c>
      <c r="W23" s="1097"/>
      <c r="X23" s="1097"/>
      <c r="Y23" s="1097"/>
      <c r="Z23" s="1097"/>
      <c r="AA23" s="1097">
        <v>1806</v>
      </c>
      <c r="AB23" s="1097"/>
      <c r="AC23" s="1097"/>
      <c r="AD23" s="1097"/>
      <c r="AE23" s="1098"/>
      <c r="AF23" s="1099">
        <v>1500</v>
      </c>
      <c r="AG23" s="1097"/>
      <c r="AH23" s="1097"/>
      <c r="AI23" s="1097"/>
      <c r="AJ23" s="1100"/>
      <c r="AK23" s="1101"/>
      <c r="AL23" s="1102"/>
      <c r="AM23" s="1102"/>
      <c r="AN23" s="1102"/>
      <c r="AO23" s="1102"/>
      <c r="AP23" s="1097">
        <v>27943</v>
      </c>
      <c r="AQ23" s="1097"/>
      <c r="AR23" s="1097"/>
      <c r="AS23" s="1097"/>
      <c r="AT23" s="1097"/>
      <c r="AU23" s="1103"/>
      <c r="AV23" s="1103"/>
      <c r="AW23" s="1103"/>
      <c r="AX23" s="1103"/>
      <c r="AY23" s="1104"/>
      <c r="AZ23" s="1093" t="s">
        <v>110</v>
      </c>
      <c r="BA23" s="1094"/>
      <c r="BB23" s="1094"/>
      <c r="BC23" s="1094"/>
      <c r="BD23" s="1095"/>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2" t="s">
        <v>369</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1" t="s">
        <v>370</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7" t="s">
        <v>374</v>
      </c>
      <c r="AG26" s="1037"/>
      <c r="AH26" s="1037"/>
      <c r="AI26" s="1037"/>
      <c r="AJ26" s="1088"/>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9"/>
      <c r="AG27" s="1040"/>
      <c r="AH27" s="1040"/>
      <c r="AI27" s="1040"/>
      <c r="AJ27" s="1090"/>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7" t="s">
        <v>379</v>
      </c>
      <c r="C28" s="1078"/>
      <c r="D28" s="1078"/>
      <c r="E28" s="1078"/>
      <c r="F28" s="1078"/>
      <c r="G28" s="1078"/>
      <c r="H28" s="1078"/>
      <c r="I28" s="1078"/>
      <c r="J28" s="1078"/>
      <c r="K28" s="1078"/>
      <c r="L28" s="1078"/>
      <c r="M28" s="1078"/>
      <c r="N28" s="1078"/>
      <c r="O28" s="1078"/>
      <c r="P28" s="1079"/>
      <c r="Q28" s="1080">
        <v>8328</v>
      </c>
      <c r="R28" s="1081"/>
      <c r="S28" s="1081"/>
      <c r="T28" s="1081"/>
      <c r="U28" s="1081"/>
      <c r="V28" s="1081">
        <v>8034</v>
      </c>
      <c r="W28" s="1081"/>
      <c r="X28" s="1081"/>
      <c r="Y28" s="1081"/>
      <c r="Z28" s="1081"/>
      <c r="AA28" s="1081">
        <v>294</v>
      </c>
      <c r="AB28" s="1081"/>
      <c r="AC28" s="1081"/>
      <c r="AD28" s="1081"/>
      <c r="AE28" s="1082"/>
      <c r="AF28" s="1083">
        <v>294</v>
      </c>
      <c r="AG28" s="1081"/>
      <c r="AH28" s="1081"/>
      <c r="AI28" s="1081"/>
      <c r="AJ28" s="1084"/>
      <c r="AK28" s="1085">
        <v>668</v>
      </c>
      <c r="AL28" s="1086"/>
      <c r="AM28" s="1086"/>
      <c r="AN28" s="1086"/>
      <c r="AO28" s="1086"/>
      <c r="AP28" s="1086" t="s">
        <v>555</v>
      </c>
      <c r="AQ28" s="1086"/>
      <c r="AR28" s="1086"/>
      <c r="AS28" s="1086"/>
      <c r="AT28" s="1086"/>
      <c r="AU28" s="1000" t="s">
        <v>553</v>
      </c>
      <c r="AV28" s="1000"/>
      <c r="AW28" s="1000"/>
      <c r="AX28" s="1000"/>
      <c r="AY28" s="1000"/>
      <c r="AZ28" s="1000" t="s">
        <v>553</v>
      </c>
      <c r="BA28" s="1000"/>
      <c r="BB28" s="1000"/>
      <c r="BC28" s="1000"/>
      <c r="BD28" s="1000"/>
      <c r="BE28" s="1075"/>
      <c r="BF28" s="1075"/>
      <c r="BG28" s="1075"/>
      <c r="BH28" s="1075"/>
      <c r="BI28" s="1076"/>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380</v>
      </c>
      <c r="C29" s="1067"/>
      <c r="D29" s="1067"/>
      <c r="E29" s="1067"/>
      <c r="F29" s="1067"/>
      <c r="G29" s="1067"/>
      <c r="H29" s="1067"/>
      <c r="I29" s="1067"/>
      <c r="J29" s="1067"/>
      <c r="K29" s="1067"/>
      <c r="L29" s="1067"/>
      <c r="M29" s="1067"/>
      <c r="N29" s="1067"/>
      <c r="O29" s="1067"/>
      <c r="P29" s="1068"/>
      <c r="Q29" s="1072">
        <v>6653</v>
      </c>
      <c r="R29" s="1073"/>
      <c r="S29" s="1073"/>
      <c r="T29" s="1073"/>
      <c r="U29" s="1073"/>
      <c r="V29" s="1073">
        <v>6473</v>
      </c>
      <c r="W29" s="1073"/>
      <c r="X29" s="1073"/>
      <c r="Y29" s="1073"/>
      <c r="Z29" s="1073"/>
      <c r="AA29" s="1073">
        <v>180</v>
      </c>
      <c r="AB29" s="1073"/>
      <c r="AC29" s="1073"/>
      <c r="AD29" s="1073"/>
      <c r="AE29" s="1074"/>
      <c r="AF29" s="1048">
        <v>180</v>
      </c>
      <c r="AG29" s="1049"/>
      <c r="AH29" s="1049"/>
      <c r="AI29" s="1049"/>
      <c r="AJ29" s="1050"/>
      <c r="AK29" s="1009">
        <v>1141</v>
      </c>
      <c r="AL29" s="1000"/>
      <c r="AM29" s="1000"/>
      <c r="AN29" s="1000"/>
      <c r="AO29" s="1000"/>
      <c r="AP29" s="1000" t="s">
        <v>553</v>
      </c>
      <c r="AQ29" s="1000"/>
      <c r="AR29" s="1000"/>
      <c r="AS29" s="1000"/>
      <c r="AT29" s="1000"/>
      <c r="AU29" s="1000" t="s">
        <v>553</v>
      </c>
      <c r="AV29" s="1000"/>
      <c r="AW29" s="1000"/>
      <c r="AX29" s="1000"/>
      <c r="AY29" s="1000"/>
      <c r="AZ29" s="1000" t="s">
        <v>553</v>
      </c>
      <c r="BA29" s="1000"/>
      <c r="BB29" s="1000"/>
      <c r="BC29" s="1000"/>
      <c r="BD29" s="1000"/>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381</v>
      </c>
      <c r="C30" s="1067"/>
      <c r="D30" s="1067"/>
      <c r="E30" s="1067"/>
      <c r="F30" s="1067"/>
      <c r="G30" s="1067"/>
      <c r="H30" s="1067"/>
      <c r="I30" s="1067"/>
      <c r="J30" s="1067"/>
      <c r="K30" s="1067"/>
      <c r="L30" s="1067"/>
      <c r="M30" s="1067"/>
      <c r="N30" s="1067"/>
      <c r="O30" s="1067"/>
      <c r="P30" s="1068"/>
      <c r="Q30" s="1072">
        <v>585</v>
      </c>
      <c r="R30" s="1073"/>
      <c r="S30" s="1073"/>
      <c r="T30" s="1073"/>
      <c r="U30" s="1073"/>
      <c r="V30" s="1073">
        <v>573</v>
      </c>
      <c r="W30" s="1073"/>
      <c r="X30" s="1073"/>
      <c r="Y30" s="1073"/>
      <c r="Z30" s="1073"/>
      <c r="AA30" s="1073">
        <v>12</v>
      </c>
      <c r="AB30" s="1073"/>
      <c r="AC30" s="1073"/>
      <c r="AD30" s="1073"/>
      <c r="AE30" s="1074"/>
      <c r="AF30" s="1048">
        <v>12</v>
      </c>
      <c r="AG30" s="1049"/>
      <c r="AH30" s="1049"/>
      <c r="AI30" s="1049"/>
      <c r="AJ30" s="1050"/>
      <c r="AK30" s="1009">
        <v>192</v>
      </c>
      <c r="AL30" s="1000"/>
      <c r="AM30" s="1000"/>
      <c r="AN30" s="1000"/>
      <c r="AO30" s="1000"/>
      <c r="AP30" s="1000" t="s">
        <v>554</v>
      </c>
      <c r="AQ30" s="1000"/>
      <c r="AR30" s="1000"/>
      <c r="AS30" s="1000"/>
      <c r="AT30" s="1000"/>
      <c r="AU30" s="1000" t="s">
        <v>553</v>
      </c>
      <c r="AV30" s="1000"/>
      <c r="AW30" s="1000"/>
      <c r="AX30" s="1000"/>
      <c r="AY30" s="1000"/>
      <c r="AZ30" s="1000" t="s">
        <v>553</v>
      </c>
      <c r="BA30" s="1000"/>
      <c r="BB30" s="1000"/>
      <c r="BC30" s="1000"/>
      <c r="BD30" s="1000"/>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382</v>
      </c>
      <c r="C31" s="1067"/>
      <c r="D31" s="1067"/>
      <c r="E31" s="1067"/>
      <c r="F31" s="1067"/>
      <c r="G31" s="1067"/>
      <c r="H31" s="1067"/>
      <c r="I31" s="1067"/>
      <c r="J31" s="1067"/>
      <c r="K31" s="1067"/>
      <c r="L31" s="1067"/>
      <c r="M31" s="1067"/>
      <c r="N31" s="1067"/>
      <c r="O31" s="1067"/>
      <c r="P31" s="1068"/>
      <c r="Q31" s="1072">
        <v>1578</v>
      </c>
      <c r="R31" s="1073"/>
      <c r="S31" s="1073"/>
      <c r="T31" s="1073"/>
      <c r="U31" s="1073"/>
      <c r="V31" s="1073">
        <v>1352</v>
      </c>
      <c r="W31" s="1073"/>
      <c r="X31" s="1073"/>
      <c r="Y31" s="1073"/>
      <c r="Z31" s="1073"/>
      <c r="AA31" s="1073">
        <v>226</v>
      </c>
      <c r="AB31" s="1073"/>
      <c r="AC31" s="1073"/>
      <c r="AD31" s="1073"/>
      <c r="AE31" s="1074"/>
      <c r="AF31" s="1048">
        <v>1811</v>
      </c>
      <c r="AG31" s="1049"/>
      <c r="AH31" s="1049"/>
      <c r="AI31" s="1049"/>
      <c r="AJ31" s="1050"/>
      <c r="AK31" s="1009">
        <v>147</v>
      </c>
      <c r="AL31" s="1000"/>
      <c r="AM31" s="1000"/>
      <c r="AN31" s="1000"/>
      <c r="AO31" s="1000"/>
      <c r="AP31" s="1000">
        <v>9446</v>
      </c>
      <c r="AQ31" s="1000"/>
      <c r="AR31" s="1000"/>
      <c r="AS31" s="1000"/>
      <c r="AT31" s="1000"/>
      <c r="AU31" s="1000">
        <v>680</v>
      </c>
      <c r="AV31" s="1000"/>
      <c r="AW31" s="1000"/>
      <c r="AX31" s="1000"/>
      <c r="AY31" s="1000"/>
      <c r="AZ31" s="1000" t="s">
        <v>553</v>
      </c>
      <c r="BA31" s="1000"/>
      <c r="BB31" s="1000"/>
      <c r="BC31" s="1000"/>
      <c r="BD31" s="1000"/>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384</v>
      </c>
      <c r="C32" s="1067"/>
      <c r="D32" s="1067"/>
      <c r="E32" s="1067"/>
      <c r="F32" s="1067"/>
      <c r="G32" s="1067"/>
      <c r="H32" s="1067"/>
      <c r="I32" s="1067"/>
      <c r="J32" s="1067"/>
      <c r="K32" s="1067"/>
      <c r="L32" s="1067"/>
      <c r="M32" s="1067"/>
      <c r="N32" s="1067"/>
      <c r="O32" s="1067"/>
      <c r="P32" s="1068"/>
      <c r="Q32" s="1072">
        <v>2484</v>
      </c>
      <c r="R32" s="1073"/>
      <c r="S32" s="1073"/>
      <c r="T32" s="1073"/>
      <c r="U32" s="1073"/>
      <c r="V32" s="1073">
        <v>2454</v>
      </c>
      <c r="W32" s="1073"/>
      <c r="X32" s="1073"/>
      <c r="Y32" s="1073"/>
      <c r="Z32" s="1073"/>
      <c r="AA32" s="1073">
        <v>30</v>
      </c>
      <c r="AB32" s="1073"/>
      <c r="AC32" s="1073"/>
      <c r="AD32" s="1073"/>
      <c r="AE32" s="1074"/>
      <c r="AF32" s="1048">
        <v>264</v>
      </c>
      <c r="AG32" s="1049"/>
      <c r="AH32" s="1049"/>
      <c r="AI32" s="1049"/>
      <c r="AJ32" s="1050"/>
      <c r="AK32" s="1009">
        <v>1127</v>
      </c>
      <c r="AL32" s="1000"/>
      <c r="AM32" s="1000"/>
      <c r="AN32" s="1000"/>
      <c r="AO32" s="1000"/>
      <c r="AP32" s="1000">
        <v>20747</v>
      </c>
      <c r="AQ32" s="1000"/>
      <c r="AR32" s="1000"/>
      <c r="AS32" s="1000"/>
      <c r="AT32" s="1000"/>
      <c r="AU32" s="1000">
        <v>12428</v>
      </c>
      <c r="AV32" s="1000"/>
      <c r="AW32" s="1000"/>
      <c r="AX32" s="1000"/>
      <c r="AY32" s="1000"/>
      <c r="AZ32" s="1000" t="s">
        <v>553</v>
      </c>
      <c r="BA32" s="1000"/>
      <c r="BB32" s="1000"/>
      <c r="BC32" s="1000"/>
      <c r="BD32" s="1000"/>
      <c r="BE32" s="1061" t="s">
        <v>383</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385</v>
      </c>
      <c r="C33" s="1067"/>
      <c r="D33" s="1067"/>
      <c r="E33" s="1067"/>
      <c r="F33" s="1067"/>
      <c r="G33" s="1067"/>
      <c r="H33" s="1067"/>
      <c r="I33" s="1067"/>
      <c r="J33" s="1067"/>
      <c r="K33" s="1067"/>
      <c r="L33" s="1067"/>
      <c r="M33" s="1067"/>
      <c r="N33" s="1067"/>
      <c r="O33" s="1067"/>
      <c r="P33" s="1068"/>
      <c r="Q33" s="1072">
        <v>7389</v>
      </c>
      <c r="R33" s="1073"/>
      <c r="S33" s="1073"/>
      <c r="T33" s="1073"/>
      <c r="U33" s="1073"/>
      <c r="V33" s="1073">
        <v>8288</v>
      </c>
      <c r="W33" s="1073"/>
      <c r="X33" s="1073"/>
      <c r="Y33" s="1073"/>
      <c r="Z33" s="1073"/>
      <c r="AA33" s="1073">
        <v>-899</v>
      </c>
      <c r="AB33" s="1073"/>
      <c r="AC33" s="1073"/>
      <c r="AD33" s="1073"/>
      <c r="AE33" s="1074"/>
      <c r="AF33" s="1048">
        <v>-38</v>
      </c>
      <c r="AG33" s="1049"/>
      <c r="AH33" s="1049"/>
      <c r="AI33" s="1049"/>
      <c r="AJ33" s="1050"/>
      <c r="AK33" s="1009">
        <v>1311</v>
      </c>
      <c r="AL33" s="1000"/>
      <c r="AM33" s="1000"/>
      <c r="AN33" s="1000"/>
      <c r="AO33" s="1000"/>
      <c r="AP33" s="1000">
        <v>12752</v>
      </c>
      <c r="AQ33" s="1000"/>
      <c r="AR33" s="1000"/>
      <c r="AS33" s="1000"/>
      <c r="AT33" s="1000"/>
      <c r="AU33" s="1000">
        <v>6403</v>
      </c>
      <c r="AV33" s="1000"/>
      <c r="AW33" s="1000"/>
      <c r="AX33" s="1000"/>
      <c r="AY33" s="1000"/>
      <c r="AZ33" s="1071">
        <v>0.5</v>
      </c>
      <c r="BA33" s="1071"/>
      <c r="BB33" s="1071"/>
      <c r="BC33" s="1071"/>
      <c r="BD33" s="1071"/>
      <c r="BE33" s="1061" t="s">
        <v>383</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386</v>
      </c>
      <c r="C34" s="1067"/>
      <c r="D34" s="1067"/>
      <c r="E34" s="1067"/>
      <c r="F34" s="1067"/>
      <c r="G34" s="1067"/>
      <c r="H34" s="1067"/>
      <c r="I34" s="1067"/>
      <c r="J34" s="1067"/>
      <c r="K34" s="1067"/>
      <c r="L34" s="1067"/>
      <c r="M34" s="1067"/>
      <c r="N34" s="1067"/>
      <c r="O34" s="1067"/>
      <c r="P34" s="1068"/>
      <c r="Q34" s="1072">
        <v>25</v>
      </c>
      <c r="R34" s="1073"/>
      <c r="S34" s="1073"/>
      <c r="T34" s="1073"/>
      <c r="U34" s="1073"/>
      <c r="V34" s="1073">
        <v>25</v>
      </c>
      <c r="W34" s="1073"/>
      <c r="X34" s="1073"/>
      <c r="Y34" s="1073"/>
      <c r="Z34" s="1073"/>
      <c r="AA34" s="1073">
        <v>0</v>
      </c>
      <c r="AB34" s="1073"/>
      <c r="AC34" s="1073"/>
      <c r="AD34" s="1073"/>
      <c r="AE34" s="1074"/>
      <c r="AF34" s="1048">
        <v>0</v>
      </c>
      <c r="AG34" s="1049"/>
      <c r="AH34" s="1049"/>
      <c r="AI34" s="1049"/>
      <c r="AJ34" s="1050"/>
      <c r="AK34" s="1009">
        <v>0</v>
      </c>
      <c r="AL34" s="1000"/>
      <c r="AM34" s="1000"/>
      <c r="AN34" s="1000"/>
      <c r="AO34" s="1000"/>
      <c r="AP34" s="1000" t="s">
        <v>553</v>
      </c>
      <c r="AQ34" s="1000"/>
      <c r="AR34" s="1000"/>
      <c r="AS34" s="1000"/>
      <c r="AT34" s="1000"/>
      <c r="AU34" s="1000" t="s">
        <v>553</v>
      </c>
      <c r="AV34" s="1000"/>
      <c r="AW34" s="1000"/>
      <c r="AX34" s="1000"/>
      <c r="AY34" s="1000"/>
      <c r="AZ34" s="1000" t="s">
        <v>553</v>
      </c>
      <c r="BA34" s="1000"/>
      <c r="BB34" s="1000"/>
      <c r="BC34" s="1000"/>
      <c r="BD34" s="1000"/>
      <c r="BE34" s="1061" t="s">
        <v>387</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367</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2524</v>
      </c>
      <c r="AG63" s="988"/>
      <c r="AH63" s="988"/>
      <c r="AI63" s="988"/>
      <c r="AJ63" s="1059"/>
      <c r="AK63" s="1060"/>
      <c r="AL63" s="992"/>
      <c r="AM63" s="992"/>
      <c r="AN63" s="992"/>
      <c r="AO63" s="992"/>
      <c r="AP63" s="988">
        <v>42945</v>
      </c>
      <c r="AQ63" s="988"/>
      <c r="AR63" s="988"/>
      <c r="AS63" s="988"/>
      <c r="AT63" s="988"/>
      <c r="AU63" s="988">
        <v>19511</v>
      </c>
      <c r="AV63" s="988"/>
      <c r="AW63" s="988"/>
      <c r="AX63" s="988"/>
      <c r="AY63" s="988"/>
      <c r="AZ63" s="1054"/>
      <c r="BA63" s="1054"/>
      <c r="BB63" s="1054"/>
      <c r="BC63" s="1054"/>
      <c r="BD63" s="1054"/>
      <c r="BE63" s="989"/>
      <c r="BF63" s="989"/>
      <c r="BG63" s="989"/>
      <c r="BH63" s="989"/>
      <c r="BI63" s="990"/>
      <c r="BJ63" s="1055" t="s">
        <v>110</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391</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392</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538</v>
      </c>
      <c r="C68" s="1015"/>
      <c r="D68" s="1015"/>
      <c r="E68" s="1015"/>
      <c r="F68" s="1015"/>
      <c r="G68" s="1015"/>
      <c r="H68" s="1015"/>
      <c r="I68" s="1015"/>
      <c r="J68" s="1015"/>
      <c r="K68" s="1015"/>
      <c r="L68" s="1015"/>
      <c r="M68" s="1015"/>
      <c r="N68" s="1015"/>
      <c r="O68" s="1015"/>
      <c r="P68" s="1016"/>
      <c r="Q68" s="1017">
        <v>3277</v>
      </c>
      <c r="R68" s="1011"/>
      <c r="S68" s="1011"/>
      <c r="T68" s="1011"/>
      <c r="U68" s="1011"/>
      <c r="V68" s="1011">
        <v>3169</v>
      </c>
      <c r="W68" s="1011"/>
      <c r="X68" s="1011"/>
      <c r="Y68" s="1011"/>
      <c r="Z68" s="1011"/>
      <c r="AA68" s="1011">
        <v>108</v>
      </c>
      <c r="AB68" s="1011"/>
      <c r="AC68" s="1011"/>
      <c r="AD68" s="1011"/>
      <c r="AE68" s="1011"/>
      <c r="AF68" s="1011">
        <v>108</v>
      </c>
      <c r="AG68" s="1011"/>
      <c r="AH68" s="1011"/>
      <c r="AI68" s="1011"/>
      <c r="AJ68" s="1011"/>
      <c r="AK68" s="1011">
        <v>8</v>
      </c>
      <c r="AL68" s="1011"/>
      <c r="AM68" s="1011"/>
      <c r="AN68" s="1011"/>
      <c r="AO68" s="1011"/>
      <c r="AP68" s="1011">
        <v>850</v>
      </c>
      <c r="AQ68" s="1011"/>
      <c r="AR68" s="1011"/>
      <c r="AS68" s="1011"/>
      <c r="AT68" s="1011"/>
      <c r="AU68" s="1011">
        <v>661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539</v>
      </c>
      <c r="C69" s="1004"/>
      <c r="D69" s="1004"/>
      <c r="E69" s="1004"/>
      <c r="F69" s="1004"/>
      <c r="G69" s="1004"/>
      <c r="H69" s="1004"/>
      <c r="I69" s="1004"/>
      <c r="J69" s="1004"/>
      <c r="K69" s="1004"/>
      <c r="L69" s="1004"/>
      <c r="M69" s="1004"/>
      <c r="N69" s="1004"/>
      <c r="O69" s="1004"/>
      <c r="P69" s="1005"/>
      <c r="Q69" s="1006">
        <v>364</v>
      </c>
      <c r="R69" s="1000"/>
      <c r="S69" s="1000"/>
      <c r="T69" s="1000"/>
      <c r="U69" s="1000"/>
      <c r="V69" s="1000">
        <v>353</v>
      </c>
      <c r="W69" s="1000"/>
      <c r="X69" s="1000"/>
      <c r="Y69" s="1000"/>
      <c r="Z69" s="1000"/>
      <c r="AA69" s="1000">
        <v>12</v>
      </c>
      <c r="AB69" s="1000"/>
      <c r="AC69" s="1000"/>
      <c r="AD69" s="1000"/>
      <c r="AE69" s="1000"/>
      <c r="AF69" s="1000">
        <v>12</v>
      </c>
      <c r="AG69" s="1000"/>
      <c r="AH69" s="1000"/>
      <c r="AI69" s="1000"/>
      <c r="AJ69" s="1000"/>
      <c r="AK69" s="1000" t="s">
        <v>556</v>
      </c>
      <c r="AL69" s="1000"/>
      <c r="AM69" s="1000"/>
      <c r="AN69" s="1000"/>
      <c r="AO69" s="1000"/>
      <c r="AP69" s="1000" t="s">
        <v>553</v>
      </c>
      <c r="AQ69" s="1000"/>
      <c r="AR69" s="1000"/>
      <c r="AS69" s="1000"/>
      <c r="AT69" s="1000"/>
      <c r="AU69" s="1000" t="s">
        <v>554</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540</v>
      </c>
      <c r="C70" s="1004"/>
      <c r="D70" s="1004"/>
      <c r="E70" s="1004"/>
      <c r="F70" s="1004"/>
      <c r="G70" s="1004"/>
      <c r="H70" s="1004"/>
      <c r="I70" s="1004"/>
      <c r="J70" s="1004"/>
      <c r="K70" s="1004"/>
      <c r="L70" s="1004"/>
      <c r="M70" s="1004"/>
      <c r="N70" s="1004"/>
      <c r="O70" s="1004"/>
      <c r="P70" s="1005"/>
      <c r="Q70" s="1006">
        <v>236</v>
      </c>
      <c r="R70" s="1000"/>
      <c r="S70" s="1000"/>
      <c r="T70" s="1000"/>
      <c r="U70" s="1000"/>
      <c r="V70" s="1000">
        <v>189</v>
      </c>
      <c r="W70" s="1000"/>
      <c r="X70" s="1000"/>
      <c r="Y70" s="1000"/>
      <c r="Z70" s="1000"/>
      <c r="AA70" s="1000">
        <v>46</v>
      </c>
      <c r="AB70" s="1000"/>
      <c r="AC70" s="1000"/>
      <c r="AD70" s="1000"/>
      <c r="AE70" s="1000"/>
      <c r="AF70" s="1000">
        <v>956</v>
      </c>
      <c r="AG70" s="1000"/>
      <c r="AH70" s="1000"/>
      <c r="AI70" s="1000"/>
      <c r="AJ70" s="1000"/>
      <c r="AK70" s="1000">
        <v>46</v>
      </c>
      <c r="AL70" s="1000"/>
      <c r="AM70" s="1000"/>
      <c r="AN70" s="1000"/>
      <c r="AO70" s="1000"/>
      <c r="AP70" s="1000">
        <v>118</v>
      </c>
      <c r="AQ70" s="1000"/>
      <c r="AR70" s="1000"/>
      <c r="AS70" s="1000"/>
      <c r="AT70" s="1000"/>
      <c r="AU70" s="1000">
        <v>6</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541</v>
      </c>
      <c r="C71" s="1004"/>
      <c r="D71" s="1004"/>
      <c r="E71" s="1004"/>
      <c r="F71" s="1004"/>
      <c r="G71" s="1004"/>
      <c r="H71" s="1004"/>
      <c r="I71" s="1004"/>
      <c r="J71" s="1004"/>
      <c r="K71" s="1004"/>
      <c r="L71" s="1004"/>
      <c r="M71" s="1004"/>
      <c r="N71" s="1004"/>
      <c r="O71" s="1004"/>
      <c r="P71" s="1005"/>
      <c r="Q71" s="1006">
        <v>1151</v>
      </c>
      <c r="R71" s="1000"/>
      <c r="S71" s="1000"/>
      <c r="T71" s="1000"/>
      <c r="U71" s="1000"/>
      <c r="V71" s="1000">
        <v>1123</v>
      </c>
      <c r="W71" s="1000"/>
      <c r="X71" s="1000"/>
      <c r="Y71" s="1000"/>
      <c r="Z71" s="1000"/>
      <c r="AA71" s="1000">
        <v>28</v>
      </c>
      <c r="AB71" s="1000"/>
      <c r="AC71" s="1000"/>
      <c r="AD71" s="1000"/>
      <c r="AE71" s="1000"/>
      <c r="AF71" s="1000">
        <v>28</v>
      </c>
      <c r="AG71" s="1000"/>
      <c r="AH71" s="1000"/>
      <c r="AI71" s="1000"/>
      <c r="AJ71" s="1000"/>
      <c r="AK71" s="1000">
        <v>35</v>
      </c>
      <c r="AL71" s="1000"/>
      <c r="AM71" s="1000"/>
      <c r="AN71" s="1000"/>
      <c r="AO71" s="1000"/>
      <c r="AP71" s="1000">
        <v>47</v>
      </c>
      <c r="AQ71" s="1000"/>
      <c r="AR71" s="1000"/>
      <c r="AS71" s="1000"/>
      <c r="AT71" s="1000"/>
      <c r="AU71" s="1000">
        <v>15</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542</v>
      </c>
      <c r="C72" s="1004"/>
      <c r="D72" s="1004"/>
      <c r="E72" s="1004"/>
      <c r="F72" s="1004"/>
      <c r="G72" s="1004"/>
      <c r="H72" s="1004"/>
      <c r="I72" s="1004"/>
      <c r="J72" s="1004"/>
      <c r="K72" s="1004"/>
      <c r="L72" s="1004"/>
      <c r="M72" s="1004"/>
      <c r="N72" s="1004"/>
      <c r="O72" s="1004"/>
      <c r="P72" s="1005"/>
      <c r="Q72" s="1006">
        <v>504</v>
      </c>
      <c r="R72" s="1000"/>
      <c r="S72" s="1000"/>
      <c r="T72" s="1000"/>
      <c r="U72" s="1000"/>
      <c r="V72" s="1000">
        <v>472</v>
      </c>
      <c r="W72" s="1000"/>
      <c r="X72" s="1000"/>
      <c r="Y72" s="1000"/>
      <c r="Z72" s="1000"/>
      <c r="AA72" s="1000">
        <v>33</v>
      </c>
      <c r="AB72" s="1000"/>
      <c r="AC72" s="1000"/>
      <c r="AD72" s="1000"/>
      <c r="AE72" s="1000"/>
      <c r="AF72" s="1000">
        <v>33</v>
      </c>
      <c r="AG72" s="1000"/>
      <c r="AH72" s="1000"/>
      <c r="AI72" s="1000"/>
      <c r="AJ72" s="1000"/>
      <c r="AK72" s="1000">
        <v>20</v>
      </c>
      <c r="AL72" s="1000"/>
      <c r="AM72" s="1000"/>
      <c r="AN72" s="1000"/>
      <c r="AO72" s="1000"/>
      <c r="AP72" s="1000" t="s">
        <v>553</v>
      </c>
      <c r="AQ72" s="1000"/>
      <c r="AR72" s="1000"/>
      <c r="AS72" s="1000"/>
      <c r="AT72" s="1000"/>
      <c r="AU72" s="1000" t="s">
        <v>553</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543</v>
      </c>
      <c r="C73" s="1004"/>
      <c r="D73" s="1004"/>
      <c r="E73" s="1004"/>
      <c r="F73" s="1004"/>
      <c r="G73" s="1004"/>
      <c r="H73" s="1004"/>
      <c r="I73" s="1004"/>
      <c r="J73" s="1004"/>
      <c r="K73" s="1004"/>
      <c r="L73" s="1004"/>
      <c r="M73" s="1004"/>
      <c r="N73" s="1004"/>
      <c r="O73" s="1004"/>
      <c r="P73" s="1005"/>
      <c r="Q73" s="1006">
        <v>162336</v>
      </c>
      <c r="R73" s="1000"/>
      <c r="S73" s="1000"/>
      <c r="T73" s="1000"/>
      <c r="U73" s="1000"/>
      <c r="V73" s="1000">
        <v>158133</v>
      </c>
      <c r="W73" s="1000"/>
      <c r="X73" s="1000"/>
      <c r="Y73" s="1000"/>
      <c r="Z73" s="1000"/>
      <c r="AA73" s="1000">
        <v>4203</v>
      </c>
      <c r="AB73" s="1000"/>
      <c r="AC73" s="1000"/>
      <c r="AD73" s="1000"/>
      <c r="AE73" s="1000"/>
      <c r="AF73" s="1000">
        <v>4199</v>
      </c>
      <c r="AG73" s="1000"/>
      <c r="AH73" s="1000"/>
      <c r="AI73" s="1000"/>
      <c r="AJ73" s="1000"/>
      <c r="AK73" s="1000">
        <v>2277</v>
      </c>
      <c r="AL73" s="1000"/>
      <c r="AM73" s="1000"/>
      <c r="AN73" s="1000"/>
      <c r="AO73" s="1000"/>
      <c r="AP73" s="1000" t="s">
        <v>553</v>
      </c>
      <c r="AQ73" s="1000"/>
      <c r="AR73" s="1000"/>
      <c r="AS73" s="1000"/>
      <c r="AT73" s="1000"/>
      <c r="AU73" s="1000" t="s">
        <v>553</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544</v>
      </c>
      <c r="C74" s="1004"/>
      <c r="D74" s="1004"/>
      <c r="E74" s="1004"/>
      <c r="F74" s="1004"/>
      <c r="G74" s="1004"/>
      <c r="H74" s="1004"/>
      <c r="I74" s="1004"/>
      <c r="J74" s="1004"/>
      <c r="K74" s="1004"/>
      <c r="L74" s="1004"/>
      <c r="M74" s="1004"/>
      <c r="N74" s="1004"/>
      <c r="O74" s="1004"/>
      <c r="P74" s="1005"/>
      <c r="Q74" s="1006">
        <v>11886</v>
      </c>
      <c r="R74" s="1000"/>
      <c r="S74" s="1000"/>
      <c r="T74" s="1000"/>
      <c r="U74" s="1000"/>
      <c r="V74" s="1000">
        <v>10002</v>
      </c>
      <c r="W74" s="1000"/>
      <c r="X74" s="1000"/>
      <c r="Y74" s="1000"/>
      <c r="Z74" s="1000"/>
      <c r="AA74" s="1000">
        <v>1884</v>
      </c>
      <c r="AB74" s="1000"/>
      <c r="AC74" s="1000"/>
      <c r="AD74" s="1000"/>
      <c r="AE74" s="1000"/>
      <c r="AF74" s="1000">
        <v>1884</v>
      </c>
      <c r="AG74" s="1000"/>
      <c r="AH74" s="1000"/>
      <c r="AI74" s="1000"/>
      <c r="AJ74" s="1000"/>
      <c r="AK74" s="1000" t="s">
        <v>557</v>
      </c>
      <c r="AL74" s="1000"/>
      <c r="AM74" s="1000"/>
      <c r="AN74" s="1000"/>
      <c r="AO74" s="1000"/>
      <c r="AP74" s="1000" t="s">
        <v>553</v>
      </c>
      <c r="AQ74" s="1000"/>
      <c r="AR74" s="1000"/>
      <c r="AS74" s="1000"/>
      <c r="AT74" s="1000"/>
      <c r="AU74" s="1000" t="s">
        <v>553</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545</v>
      </c>
      <c r="C75" s="1004"/>
      <c r="D75" s="1004"/>
      <c r="E75" s="1004"/>
      <c r="F75" s="1004"/>
      <c r="G75" s="1004"/>
      <c r="H75" s="1004"/>
      <c r="I75" s="1004"/>
      <c r="J75" s="1004"/>
      <c r="K75" s="1004"/>
      <c r="L75" s="1004"/>
      <c r="M75" s="1004"/>
      <c r="N75" s="1004"/>
      <c r="O75" s="1004"/>
      <c r="P75" s="1005"/>
      <c r="Q75" s="1007">
        <v>842</v>
      </c>
      <c r="R75" s="1008"/>
      <c r="S75" s="1008"/>
      <c r="T75" s="1008"/>
      <c r="U75" s="1009"/>
      <c r="V75" s="1010">
        <v>816</v>
      </c>
      <c r="W75" s="1008"/>
      <c r="X75" s="1008"/>
      <c r="Y75" s="1008"/>
      <c r="Z75" s="1009"/>
      <c r="AA75" s="1010">
        <v>26</v>
      </c>
      <c r="AB75" s="1008"/>
      <c r="AC75" s="1008"/>
      <c r="AD75" s="1008"/>
      <c r="AE75" s="1009"/>
      <c r="AF75" s="1010">
        <v>26</v>
      </c>
      <c r="AG75" s="1008"/>
      <c r="AH75" s="1008"/>
      <c r="AI75" s="1008"/>
      <c r="AJ75" s="1009"/>
      <c r="AK75" s="1010">
        <v>10</v>
      </c>
      <c r="AL75" s="1008"/>
      <c r="AM75" s="1008"/>
      <c r="AN75" s="1008"/>
      <c r="AO75" s="1009"/>
      <c r="AP75" s="1000" t="s">
        <v>553</v>
      </c>
      <c r="AQ75" s="1000"/>
      <c r="AR75" s="1000"/>
      <c r="AS75" s="1000"/>
      <c r="AT75" s="1000"/>
      <c r="AU75" s="1000" t="s">
        <v>553</v>
      </c>
      <c r="AV75" s="1000"/>
      <c r="AW75" s="1000"/>
      <c r="AX75" s="1000"/>
      <c r="AY75" s="1000"/>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546</v>
      </c>
      <c r="C76" s="1004"/>
      <c r="D76" s="1004"/>
      <c r="E76" s="1004"/>
      <c r="F76" s="1004"/>
      <c r="G76" s="1004"/>
      <c r="H76" s="1004"/>
      <c r="I76" s="1004"/>
      <c r="J76" s="1004"/>
      <c r="K76" s="1004"/>
      <c r="L76" s="1004"/>
      <c r="M76" s="1004"/>
      <c r="N76" s="1004"/>
      <c r="O76" s="1004"/>
      <c r="P76" s="1005"/>
      <c r="Q76" s="1007">
        <v>178</v>
      </c>
      <c r="R76" s="1008"/>
      <c r="S76" s="1008"/>
      <c r="T76" s="1008"/>
      <c r="U76" s="1009"/>
      <c r="V76" s="1010">
        <v>169</v>
      </c>
      <c r="W76" s="1008"/>
      <c r="X76" s="1008"/>
      <c r="Y76" s="1008"/>
      <c r="Z76" s="1009"/>
      <c r="AA76" s="1010">
        <v>9</v>
      </c>
      <c r="AB76" s="1008"/>
      <c r="AC76" s="1008"/>
      <c r="AD76" s="1008"/>
      <c r="AE76" s="1009"/>
      <c r="AF76" s="1010">
        <v>9</v>
      </c>
      <c r="AG76" s="1008"/>
      <c r="AH76" s="1008"/>
      <c r="AI76" s="1008"/>
      <c r="AJ76" s="1009"/>
      <c r="AK76" s="1000" t="s">
        <v>553</v>
      </c>
      <c r="AL76" s="1000"/>
      <c r="AM76" s="1000"/>
      <c r="AN76" s="1000"/>
      <c r="AO76" s="1000"/>
      <c r="AP76" s="1000" t="s">
        <v>553</v>
      </c>
      <c r="AQ76" s="1000"/>
      <c r="AR76" s="1000"/>
      <c r="AS76" s="1000"/>
      <c r="AT76" s="1000"/>
      <c r="AU76" s="1000" t="s">
        <v>553</v>
      </c>
      <c r="AV76" s="1000"/>
      <c r="AW76" s="1000"/>
      <c r="AX76" s="1000"/>
      <c r="AY76" s="1000"/>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547</v>
      </c>
      <c r="C77" s="1004"/>
      <c r="D77" s="1004"/>
      <c r="E77" s="1004"/>
      <c r="F77" s="1004"/>
      <c r="G77" s="1004"/>
      <c r="H77" s="1004"/>
      <c r="I77" s="1004"/>
      <c r="J77" s="1004"/>
      <c r="K77" s="1004"/>
      <c r="L77" s="1004"/>
      <c r="M77" s="1004"/>
      <c r="N77" s="1004"/>
      <c r="O77" s="1004"/>
      <c r="P77" s="1005"/>
      <c r="Q77" s="1007">
        <v>6</v>
      </c>
      <c r="R77" s="1008"/>
      <c r="S77" s="1008"/>
      <c r="T77" s="1008"/>
      <c r="U77" s="1009"/>
      <c r="V77" s="1010">
        <v>5</v>
      </c>
      <c r="W77" s="1008"/>
      <c r="X77" s="1008"/>
      <c r="Y77" s="1008"/>
      <c r="Z77" s="1009"/>
      <c r="AA77" s="1010">
        <v>1</v>
      </c>
      <c r="AB77" s="1008"/>
      <c r="AC77" s="1008"/>
      <c r="AD77" s="1008"/>
      <c r="AE77" s="1009"/>
      <c r="AF77" s="1010">
        <v>1</v>
      </c>
      <c r="AG77" s="1008"/>
      <c r="AH77" s="1008"/>
      <c r="AI77" s="1008"/>
      <c r="AJ77" s="1009"/>
      <c r="AK77" s="1010" t="s">
        <v>557</v>
      </c>
      <c r="AL77" s="1008"/>
      <c r="AM77" s="1008"/>
      <c r="AN77" s="1008"/>
      <c r="AO77" s="1009"/>
      <c r="AP77" s="1000" t="s">
        <v>553</v>
      </c>
      <c r="AQ77" s="1000"/>
      <c r="AR77" s="1000"/>
      <c r="AS77" s="1000"/>
      <c r="AT77" s="1000"/>
      <c r="AU77" s="1000" t="s">
        <v>553</v>
      </c>
      <c r="AV77" s="1000"/>
      <c r="AW77" s="1000"/>
      <c r="AX77" s="1000"/>
      <c r="AY77" s="1000"/>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367</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7256</v>
      </c>
      <c r="AG88" s="988"/>
      <c r="AH88" s="988"/>
      <c r="AI88" s="988"/>
      <c r="AJ88" s="988"/>
      <c r="AK88" s="992"/>
      <c r="AL88" s="992"/>
      <c r="AM88" s="992"/>
      <c r="AN88" s="992"/>
      <c r="AO88" s="992"/>
      <c r="AP88" s="988">
        <v>1015</v>
      </c>
      <c r="AQ88" s="988"/>
      <c r="AR88" s="988"/>
      <c r="AS88" s="988"/>
      <c r="AT88" s="988"/>
      <c r="AU88" s="988">
        <v>682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40</v>
      </c>
      <c r="CS102" s="980"/>
      <c r="CT102" s="980"/>
      <c r="CU102" s="980"/>
      <c r="CV102" s="981"/>
      <c r="CW102" s="979">
        <v>2</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286</v>
      </c>
      <c r="AG109" s="923"/>
      <c r="AH109" s="923"/>
      <c r="AI109" s="923"/>
      <c r="AJ109" s="924"/>
      <c r="AK109" s="925" t="s">
        <v>285</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286</v>
      </c>
      <c r="BW109" s="923"/>
      <c r="BX109" s="923"/>
      <c r="BY109" s="923"/>
      <c r="BZ109" s="924"/>
      <c r="CA109" s="925" t="s">
        <v>285</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286</v>
      </c>
      <c r="DM109" s="923"/>
      <c r="DN109" s="923"/>
      <c r="DO109" s="923"/>
      <c r="DP109" s="924"/>
      <c r="DQ109" s="925" t="s">
        <v>285</v>
      </c>
      <c r="DR109" s="923"/>
      <c r="DS109" s="923"/>
      <c r="DT109" s="923"/>
      <c r="DU109" s="924"/>
      <c r="DV109" s="925" t="s">
        <v>403</v>
      </c>
      <c r="DW109" s="923"/>
      <c r="DX109" s="923"/>
      <c r="DY109" s="923"/>
      <c r="DZ109" s="954"/>
    </row>
    <row r="110" spans="1:131" s="199" customFormat="1" ht="26.25" customHeight="1">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3761988</v>
      </c>
      <c r="AB110" s="916"/>
      <c r="AC110" s="916"/>
      <c r="AD110" s="916"/>
      <c r="AE110" s="917"/>
      <c r="AF110" s="918">
        <v>3583979</v>
      </c>
      <c r="AG110" s="916"/>
      <c r="AH110" s="916"/>
      <c r="AI110" s="916"/>
      <c r="AJ110" s="917"/>
      <c r="AK110" s="918">
        <v>3486680</v>
      </c>
      <c r="AL110" s="916"/>
      <c r="AM110" s="916"/>
      <c r="AN110" s="916"/>
      <c r="AO110" s="917"/>
      <c r="AP110" s="919">
        <v>23.4</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31746891</v>
      </c>
      <c r="BR110" s="863"/>
      <c r="BS110" s="863"/>
      <c r="BT110" s="863"/>
      <c r="BU110" s="863"/>
      <c r="BV110" s="863">
        <v>29943396</v>
      </c>
      <c r="BW110" s="863"/>
      <c r="BX110" s="863"/>
      <c r="BY110" s="863"/>
      <c r="BZ110" s="863"/>
      <c r="CA110" s="863">
        <v>27942796</v>
      </c>
      <c r="CB110" s="863"/>
      <c r="CC110" s="863"/>
      <c r="CD110" s="863"/>
      <c r="CE110" s="863"/>
      <c r="CF110" s="887">
        <v>187.8</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110</v>
      </c>
      <c r="DH110" s="863"/>
      <c r="DI110" s="863"/>
      <c r="DJ110" s="863"/>
      <c r="DK110" s="863"/>
      <c r="DL110" s="863" t="s">
        <v>110</v>
      </c>
      <c r="DM110" s="863"/>
      <c r="DN110" s="863"/>
      <c r="DO110" s="863"/>
      <c r="DP110" s="863"/>
      <c r="DQ110" s="863" t="s">
        <v>110</v>
      </c>
      <c r="DR110" s="863"/>
      <c r="DS110" s="863"/>
      <c r="DT110" s="863"/>
      <c r="DU110" s="863"/>
      <c r="DV110" s="864" t="s">
        <v>110</v>
      </c>
      <c r="DW110" s="864"/>
      <c r="DX110" s="864"/>
      <c r="DY110" s="864"/>
      <c r="DZ110" s="865"/>
    </row>
    <row r="111" spans="1:131" s="199" customFormat="1" ht="26.25" customHeight="1">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110</v>
      </c>
      <c r="AB111" s="944"/>
      <c r="AC111" s="944"/>
      <c r="AD111" s="944"/>
      <c r="AE111" s="945"/>
      <c r="AF111" s="946" t="s">
        <v>110</v>
      </c>
      <c r="AG111" s="944"/>
      <c r="AH111" s="944"/>
      <c r="AI111" s="944"/>
      <c r="AJ111" s="945"/>
      <c r="AK111" s="946" t="s">
        <v>110</v>
      </c>
      <c r="AL111" s="944"/>
      <c r="AM111" s="944"/>
      <c r="AN111" s="944"/>
      <c r="AO111" s="945"/>
      <c r="AP111" s="947" t="s">
        <v>110</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3341</v>
      </c>
      <c r="BR111" s="835"/>
      <c r="BS111" s="835"/>
      <c r="BT111" s="835"/>
      <c r="BU111" s="835"/>
      <c r="BV111" s="835">
        <v>1101</v>
      </c>
      <c r="BW111" s="835"/>
      <c r="BX111" s="835"/>
      <c r="BY111" s="835"/>
      <c r="BZ111" s="835"/>
      <c r="CA111" s="835" t="s">
        <v>110</v>
      </c>
      <c r="CB111" s="835"/>
      <c r="CC111" s="835"/>
      <c r="CD111" s="835"/>
      <c r="CE111" s="835"/>
      <c r="CF111" s="896" t="s">
        <v>110</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110</v>
      </c>
      <c r="DH111" s="835"/>
      <c r="DI111" s="835"/>
      <c r="DJ111" s="835"/>
      <c r="DK111" s="835"/>
      <c r="DL111" s="835" t="s">
        <v>110</v>
      </c>
      <c r="DM111" s="835"/>
      <c r="DN111" s="835"/>
      <c r="DO111" s="835"/>
      <c r="DP111" s="835"/>
      <c r="DQ111" s="835" t="s">
        <v>110</v>
      </c>
      <c r="DR111" s="835"/>
      <c r="DS111" s="835"/>
      <c r="DT111" s="835"/>
      <c r="DU111" s="835"/>
      <c r="DV111" s="812" t="s">
        <v>110</v>
      </c>
      <c r="DW111" s="812"/>
      <c r="DX111" s="812"/>
      <c r="DY111" s="812"/>
      <c r="DZ111" s="813"/>
    </row>
    <row r="112" spans="1:131" s="199" customFormat="1" ht="26.25" customHeight="1">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110</v>
      </c>
      <c r="AB112" s="798"/>
      <c r="AC112" s="798"/>
      <c r="AD112" s="798"/>
      <c r="AE112" s="799"/>
      <c r="AF112" s="800" t="s">
        <v>110</v>
      </c>
      <c r="AG112" s="798"/>
      <c r="AH112" s="798"/>
      <c r="AI112" s="798"/>
      <c r="AJ112" s="799"/>
      <c r="AK112" s="800" t="s">
        <v>110</v>
      </c>
      <c r="AL112" s="798"/>
      <c r="AM112" s="798"/>
      <c r="AN112" s="798"/>
      <c r="AO112" s="799"/>
      <c r="AP112" s="845" t="s">
        <v>110</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22703474</v>
      </c>
      <c r="BR112" s="835"/>
      <c r="BS112" s="835"/>
      <c r="BT112" s="835"/>
      <c r="BU112" s="835"/>
      <c r="BV112" s="835">
        <v>20935238</v>
      </c>
      <c r="BW112" s="835"/>
      <c r="BX112" s="835"/>
      <c r="BY112" s="835"/>
      <c r="BZ112" s="835"/>
      <c r="CA112" s="835">
        <v>19510928</v>
      </c>
      <c r="CB112" s="835"/>
      <c r="CC112" s="835"/>
      <c r="CD112" s="835"/>
      <c r="CE112" s="835"/>
      <c r="CF112" s="896">
        <v>131.1</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110</v>
      </c>
      <c r="DH112" s="835"/>
      <c r="DI112" s="835"/>
      <c r="DJ112" s="835"/>
      <c r="DK112" s="835"/>
      <c r="DL112" s="835" t="s">
        <v>110</v>
      </c>
      <c r="DM112" s="835"/>
      <c r="DN112" s="835"/>
      <c r="DO112" s="835"/>
      <c r="DP112" s="835"/>
      <c r="DQ112" s="835" t="s">
        <v>110</v>
      </c>
      <c r="DR112" s="835"/>
      <c r="DS112" s="835"/>
      <c r="DT112" s="835"/>
      <c r="DU112" s="835"/>
      <c r="DV112" s="812" t="s">
        <v>110</v>
      </c>
      <c r="DW112" s="812"/>
      <c r="DX112" s="812"/>
      <c r="DY112" s="812"/>
      <c r="DZ112" s="813"/>
    </row>
    <row r="113" spans="1:130" s="199" customFormat="1" ht="26.25" customHeight="1">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1619147</v>
      </c>
      <c r="AB113" s="944"/>
      <c r="AC113" s="944"/>
      <c r="AD113" s="944"/>
      <c r="AE113" s="945"/>
      <c r="AF113" s="946">
        <v>1704557</v>
      </c>
      <c r="AG113" s="944"/>
      <c r="AH113" s="944"/>
      <c r="AI113" s="944"/>
      <c r="AJ113" s="945"/>
      <c r="AK113" s="946">
        <v>1475039</v>
      </c>
      <c r="AL113" s="944"/>
      <c r="AM113" s="944"/>
      <c r="AN113" s="944"/>
      <c r="AO113" s="945"/>
      <c r="AP113" s="947">
        <v>9.9</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496302</v>
      </c>
      <c r="BR113" s="835"/>
      <c r="BS113" s="835"/>
      <c r="BT113" s="835"/>
      <c r="BU113" s="835"/>
      <c r="BV113" s="835">
        <v>715431</v>
      </c>
      <c r="BW113" s="835"/>
      <c r="BX113" s="835"/>
      <c r="BY113" s="835"/>
      <c r="BZ113" s="835"/>
      <c r="CA113" s="835">
        <v>682151</v>
      </c>
      <c r="CB113" s="835"/>
      <c r="CC113" s="835"/>
      <c r="CD113" s="835"/>
      <c r="CE113" s="835"/>
      <c r="CF113" s="896">
        <v>4.5999999999999996</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110</v>
      </c>
      <c r="DH113" s="798"/>
      <c r="DI113" s="798"/>
      <c r="DJ113" s="798"/>
      <c r="DK113" s="799"/>
      <c r="DL113" s="800" t="s">
        <v>110</v>
      </c>
      <c r="DM113" s="798"/>
      <c r="DN113" s="798"/>
      <c r="DO113" s="798"/>
      <c r="DP113" s="799"/>
      <c r="DQ113" s="800" t="s">
        <v>110</v>
      </c>
      <c r="DR113" s="798"/>
      <c r="DS113" s="798"/>
      <c r="DT113" s="798"/>
      <c r="DU113" s="799"/>
      <c r="DV113" s="845" t="s">
        <v>110</v>
      </c>
      <c r="DW113" s="846"/>
      <c r="DX113" s="846"/>
      <c r="DY113" s="846"/>
      <c r="DZ113" s="847"/>
    </row>
    <row r="114" spans="1:130" s="199" customFormat="1" ht="26.25" customHeight="1">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116364</v>
      </c>
      <c r="AB114" s="798"/>
      <c r="AC114" s="798"/>
      <c r="AD114" s="798"/>
      <c r="AE114" s="799"/>
      <c r="AF114" s="800">
        <v>119774</v>
      </c>
      <c r="AG114" s="798"/>
      <c r="AH114" s="798"/>
      <c r="AI114" s="798"/>
      <c r="AJ114" s="799"/>
      <c r="AK114" s="800">
        <v>92004</v>
      </c>
      <c r="AL114" s="798"/>
      <c r="AM114" s="798"/>
      <c r="AN114" s="798"/>
      <c r="AO114" s="799"/>
      <c r="AP114" s="845">
        <v>0.6</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3925678</v>
      </c>
      <c r="BR114" s="835"/>
      <c r="BS114" s="835"/>
      <c r="BT114" s="835"/>
      <c r="BU114" s="835"/>
      <c r="BV114" s="835">
        <v>3434465</v>
      </c>
      <c r="BW114" s="835"/>
      <c r="BX114" s="835"/>
      <c r="BY114" s="835"/>
      <c r="BZ114" s="835"/>
      <c r="CA114" s="835">
        <v>3219314</v>
      </c>
      <c r="CB114" s="835"/>
      <c r="CC114" s="835"/>
      <c r="CD114" s="835"/>
      <c r="CE114" s="835"/>
      <c r="CF114" s="896">
        <v>21.6</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110</v>
      </c>
      <c r="DH114" s="798"/>
      <c r="DI114" s="798"/>
      <c r="DJ114" s="798"/>
      <c r="DK114" s="799"/>
      <c r="DL114" s="800" t="s">
        <v>110</v>
      </c>
      <c r="DM114" s="798"/>
      <c r="DN114" s="798"/>
      <c r="DO114" s="798"/>
      <c r="DP114" s="799"/>
      <c r="DQ114" s="800" t="s">
        <v>110</v>
      </c>
      <c r="DR114" s="798"/>
      <c r="DS114" s="798"/>
      <c r="DT114" s="798"/>
      <c r="DU114" s="799"/>
      <c r="DV114" s="845" t="s">
        <v>110</v>
      </c>
      <c r="DW114" s="846"/>
      <c r="DX114" s="846"/>
      <c r="DY114" s="846"/>
      <c r="DZ114" s="847"/>
    </row>
    <row r="115" spans="1:130" s="199" customFormat="1" ht="26.25" customHeight="1">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9280</v>
      </c>
      <c r="AB115" s="944"/>
      <c r="AC115" s="944"/>
      <c r="AD115" s="944"/>
      <c r="AE115" s="945"/>
      <c r="AF115" s="946">
        <v>3219</v>
      </c>
      <c r="AG115" s="944"/>
      <c r="AH115" s="944"/>
      <c r="AI115" s="944"/>
      <c r="AJ115" s="945"/>
      <c r="AK115" s="946">
        <v>1773</v>
      </c>
      <c r="AL115" s="944"/>
      <c r="AM115" s="944"/>
      <c r="AN115" s="944"/>
      <c r="AO115" s="945"/>
      <c r="AP115" s="947">
        <v>0</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110</v>
      </c>
      <c r="BR115" s="835"/>
      <c r="BS115" s="835"/>
      <c r="BT115" s="835"/>
      <c r="BU115" s="835"/>
      <c r="BV115" s="835" t="s">
        <v>110</v>
      </c>
      <c r="BW115" s="835"/>
      <c r="BX115" s="835"/>
      <c r="BY115" s="835"/>
      <c r="BZ115" s="835"/>
      <c r="CA115" s="835" t="s">
        <v>110</v>
      </c>
      <c r="CB115" s="835"/>
      <c r="CC115" s="835"/>
      <c r="CD115" s="835"/>
      <c r="CE115" s="835"/>
      <c r="CF115" s="896" t="s">
        <v>110</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110</v>
      </c>
      <c r="DH115" s="798"/>
      <c r="DI115" s="798"/>
      <c r="DJ115" s="798"/>
      <c r="DK115" s="799"/>
      <c r="DL115" s="800" t="s">
        <v>110</v>
      </c>
      <c r="DM115" s="798"/>
      <c r="DN115" s="798"/>
      <c r="DO115" s="798"/>
      <c r="DP115" s="799"/>
      <c r="DQ115" s="800" t="s">
        <v>110</v>
      </c>
      <c r="DR115" s="798"/>
      <c r="DS115" s="798"/>
      <c r="DT115" s="798"/>
      <c r="DU115" s="799"/>
      <c r="DV115" s="845" t="s">
        <v>110</v>
      </c>
      <c r="DW115" s="846"/>
      <c r="DX115" s="846"/>
      <c r="DY115" s="846"/>
      <c r="DZ115" s="847"/>
    </row>
    <row r="116" spans="1:130" s="199" customFormat="1" ht="26.25" customHeight="1">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110</v>
      </c>
      <c r="AB116" s="798"/>
      <c r="AC116" s="798"/>
      <c r="AD116" s="798"/>
      <c r="AE116" s="799"/>
      <c r="AF116" s="800">
        <v>6</v>
      </c>
      <c r="AG116" s="798"/>
      <c r="AH116" s="798"/>
      <c r="AI116" s="798"/>
      <c r="AJ116" s="799"/>
      <c r="AK116" s="800" t="s">
        <v>110</v>
      </c>
      <c r="AL116" s="798"/>
      <c r="AM116" s="798"/>
      <c r="AN116" s="798"/>
      <c r="AO116" s="799"/>
      <c r="AP116" s="845" t="s">
        <v>110</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110</v>
      </c>
      <c r="BR116" s="835"/>
      <c r="BS116" s="835"/>
      <c r="BT116" s="835"/>
      <c r="BU116" s="835"/>
      <c r="BV116" s="835" t="s">
        <v>110</v>
      </c>
      <c r="BW116" s="835"/>
      <c r="BX116" s="835"/>
      <c r="BY116" s="835"/>
      <c r="BZ116" s="835"/>
      <c r="CA116" s="835" t="s">
        <v>110</v>
      </c>
      <c r="CB116" s="835"/>
      <c r="CC116" s="835"/>
      <c r="CD116" s="835"/>
      <c r="CE116" s="835"/>
      <c r="CF116" s="896" t="s">
        <v>110</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110</v>
      </c>
      <c r="DH116" s="798"/>
      <c r="DI116" s="798"/>
      <c r="DJ116" s="798"/>
      <c r="DK116" s="799"/>
      <c r="DL116" s="800" t="s">
        <v>110</v>
      </c>
      <c r="DM116" s="798"/>
      <c r="DN116" s="798"/>
      <c r="DO116" s="798"/>
      <c r="DP116" s="799"/>
      <c r="DQ116" s="800" t="s">
        <v>110</v>
      </c>
      <c r="DR116" s="798"/>
      <c r="DS116" s="798"/>
      <c r="DT116" s="798"/>
      <c r="DU116" s="799"/>
      <c r="DV116" s="845" t="s">
        <v>110</v>
      </c>
      <c r="DW116" s="846"/>
      <c r="DX116" s="846"/>
      <c r="DY116" s="846"/>
      <c r="DZ116" s="847"/>
    </row>
    <row r="117" spans="1:130" s="199" customFormat="1" ht="26.25" customHeight="1">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5506779</v>
      </c>
      <c r="AB117" s="930"/>
      <c r="AC117" s="930"/>
      <c r="AD117" s="930"/>
      <c r="AE117" s="931"/>
      <c r="AF117" s="932">
        <v>5411535</v>
      </c>
      <c r="AG117" s="930"/>
      <c r="AH117" s="930"/>
      <c r="AI117" s="930"/>
      <c r="AJ117" s="931"/>
      <c r="AK117" s="932">
        <v>5055496</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110</v>
      </c>
      <c r="BR117" s="835"/>
      <c r="BS117" s="835"/>
      <c r="BT117" s="835"/>
      <c r="BU117" s="835"/>
      <c r="BV117" s="835" t="s">
        <v>110</v>
      </c>
      <c r="BW117" s="835"/>
      <c r="BX117" s="835"/>
      <c r="BY117" s="835"/>
      <c r="BZ117" s="835"/>
      <c r="CA117" s="835" t="s">
        <v>110</v>
      </c>
      <c r="CB117" s="835"/>
      <c r="CC117" s="835"/>
      <c r="CD117" s="835"/>
      <c r="CE117" s="835"/>
      <c r="CF117" s="896" t="s">
        <v>110</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110</v>
      </c>
      <c r="DH117" s="798"/>
      <c r="DI117" s="798"/>
      <c r="DJ117" s="798"/>
      <c r="DK117" s="799"/>
      <c r="DL117" s="800" t="s">
        <v>110</v>
      </c>
      <c r="DM117" s="798"/>
      <c r="DN117" s="798"/>
      <c r="DO117" s="798"/>
      <c r="DP117" s="799"/>
      <c r="DQ117" s="800" t="s">
        <v>110</v>
      </c>
      <c r="DR117" s="798"/>
      <c r="DS117" s="798"/>
      <c r="DT117" s="798"/>
      <c r="DU117" s="799"/>
      <c r="DV117" s="845" t="s">
        <v>110</v>
      </c>
      <c r="DW117" s="846"/>
      <c r="DX117" s="846"/>
      <c r="DY117" s="846"/>
      <c r="DZ117" s="847"/>
    </row>
    <row r="118" spans="1:130" s="199" customFormat="1" ht="26.25" customHeight="1">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286</v>
      </c>
      <c r="AG118" s="923"/>
      <c r="AH118" s="923"/>
      <c r="AI118" s="923"/>
      <c r="AJ118" s="924"/>
      <c r="AK118" s="925" t="s">
        <v>285</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110</v>
      </c>
      <c r="BR118" s="866"/>
      <c r="BS118" s="866"/>
      <c r="BT118" s="866"/>
      <c r="BU118" s="866"/>
      <c r="BV118" s="866" t="s">
        <v>110</v>
      </c>
      <c r="BW118" s="866"/>
      <c r="BX118" s="866"/>
      <c r="BY118" s="866"/>
      <c r="BZ118" s="866"/>
      <c r="CA118" s="866" t="s">
        <v>110</v>
      </c>
      <c r="CB118" s="866"/>
      <c r="CC118" s="866"/>
      <c r="CD118" s="866"/>
      <c r="CE118" s="866"/>
      <c r="CF118" s="896" t="s">
        <v>110</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110</v>
      </c>
      <c r="DH118" s="798"/>
      <c r="DI118" s="798"/>
      <c r="DJ118" s="798"/>
      <c r="DK118" s="799"/>
      <c r="DL118" s="800" t="s">
        <v>110</v>
      </c>
      <c r="DM118" s="798"/>
      <c r="DN118" s="798"/>
      <c r="DO118" s="798"/>
      <c r="DP118" s="799"/>
      <c r="DQ118" s="800" t="s">
        <v>110</v>
      </c>
      <c r="DR118" s="798"/>
      <c r="DS118" s="798"/>
      <c r="DT118" s="798"/>
      <c r="DU118" s="799"/>
      <c r="DV118" s="845" t="s">
        <v>110</v>
      </c>
      <c r="DW118" s="846"/>
      <c r="DX118" s="846"/>
      <c r="DY118" s="846"/>
      <c r="DZ118" s="847"/>
    </row>
    <row r="119" spans="1:130" s="199" customFormat="1" ht="26.25" customHeight="1">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110</v>
      </c>
      <c r="AB119" s="916"/>
      <c r="AC119" s="916"/>
      <c r="AD119" s="916"/>
      <c r="AE119" s="917"/>
      <c r="AF119" s="918" t="s">
        <v>110</v>
      </c>
      <c r="AG119" s="916"/>
      <c r="AH119" s="916"/>
      <c r="AI119" s="916"/>
      <c r="AJ119" s="917"/>
      <c r="AK119" s="918" t="s">
        <v>110</v>
      </c>
      <c r="AL119" s="916"/>
      <c r="AM119" s="916"/>
      <c r="AN119" s="916"/>
      <c r="AO119" s="917"/>
      <c r="AP119" s="919" t="s">
        <v>110</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433</v>
      </c>
      <c r="BP119" s="899"/>
      <c r="BQ119" s="903">
        <v>58875686</v>
      </c>
      <c r="BR119" s="866"/>
      <c r="BS119" s="866"/>
      <c r="BT119" s="866"/>
      <c r="BU119" s="866"/>
      <c r="BV119" s="866">
        <v>55029631</v>
      </c>
      <c r="BW119" s="866"/>
      <c r="BX119" s="866"/>
      <c r="BY119" s="866"/>
      <c r="BZ119" s="866"/>
      <c r="CA119" s="866">
        <v>51355189</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3341</v>
      </c>
      <c r="DH119" s="781"/>
      <c r="DI119" s="781"/>
      <c r="DJ119" s="781"/>
      <c r="DK119" s="782"/>
      <c r="DL119" s="783">
        <v>1101</v>
      </c>
      <c r="DM119" s="781"/>
      <c r="DN119" s="781"/>
      <c r="DO119" s="781"/>
      <c r="DP119" s="782"/>
      <c r="DQ119" s="783" t="s">
        <v>110</v>
      </c>
      <c r="DR119" s="781"/>
      <c r="DS119" s="781"/>
      <c r="DT119" s="781"/>
      <c r="DU119" s="782"/>
      <c r="DV119" s="869" t="s">
        <v>110</v>
      </c>
      <c r="DW119" s="870"/>
      <c r="DX119" s="870"/>
      <c r="DY119" s="870"/>
      <c r="DZ119" s="871"/>
    </row>
    <row r="120" spans="1:130" s="199" customFormat="1" ht="26.25" customHeight="1">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110</v>
      </c>
      <c r="AB120" s="798"/>
      <c r="AC120" s="798"/>
      <c r="AD120" s="798"/>
      <c r="AE120" s="799"/>
      <c r="AF120" s="800" t="s">
        <v>110</v>
      </c>
      <c r="AG120" s="798"/>
      <c r="AH120" s="798"/>
      <c r="AI120" s="798"/>
      <c r="AJ120" s="799"/>
      <c r="AK120" s="800" t="s">
        <v>110</v>
      </c>
      <c r="AL120" s="798"/>
      <c r="AM120" s="798"/>
      <c r="AN120" s="798"/>
      <c r="AO120" s="799"/>
      <c r="AP120" s="845" t="s">
        <v>110</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11752077</v>
      </c>
      <c r="BR120" s="863"/>
      <c r="BS120" s="863"/>
      <c r="BT120" s="863"/>
      <c r="BU120" s="863"/>
      <c r="BV120" s="863">
        <v>12524746</v>
      </c>
      <c r="BW120" s="863"/>
      <c r="BX120" s="863"/>
      <c r="BY120" s="863"/>
      <c r="BZ120" s="863"/>
      <c r="CA120" s="863">
        <v>13602170</v>
      </c>
      <c r="CB120" s="863"/>
      <c r="CC120" s="863"/>
      <c r="CD120" s="863"/>
      <c r="CE120" s="863"/>
      <c r="CF120" s="887">
        <v>91.4</v>
      </c>
      <c r="CG120" s="888"/>
      <c r="CH120" s="888"/>
      <c r="CI120" s="888"/>
      <c r="CJ120" s="888"/>
      <c r="CK120" s="889" t="s">
        <v>437</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14798126</v>
      </c>
      <c r="DH120" s="863"/>
      <c r="DI120" s="863"/>
      <c r="DJ120" s="863"/>
      <c r="DK120" s="863"/>
      <c r="DL120" s="863">
        <v>13565988</v>
      </c>
      <c r="DM120" s="863"/>
      <c r="DN120" s="863"/>
      <c r="DO120" s="863"/>
      <c r="DP120" s="863"/>
      <c r="DQ120" s="863">
        <v>12427524</v>
      </c>
      <c r="DR120" s="863"/>
      <c r="DS120" s="863"/>
      <c r="DT120" s="863"/>
      <c r="DU120" s="863"/>
      <c r="DV120" s="864">
        <v>83.5</v>
      </c>
      <c r="DW120" s="864"/>
      <c r="DX120" s="864"/>
      <c r="DY120" s="864"/>
      <c r="DZ120" s="865"/>
    </row>
    <row r="121" spans="1:130" s="199" customFormat="1" ht="26.25" customHeight="1">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110</v>
      </c>
      <c r="AB121" s="798"/>
      <c r="AC121" s="798"/>
      <c r="AD121" s="798"/>
      <c r="AE121" s="799"/>
      <c r="AF121" s="800" t="s">
        <v>110</v>
      </c>
      <c r="AG121" s="798"/>
      <c r="AH121" s="798"/>
      <c r="AI121" s="798"/>
      <c r="AJ121" s="799"/>
      <c r="AK121" s="800" t="s">
        <v>110</v>
      </c>
      <c r="AL121" s="798"/>
      <c r="AM121" s="798"/>
      <c r="AN121" s="798"/>
      <c r="AO121" s="799"/>
      <c r="AP121" s="845" t="s">
        <v>110</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2848655</v>
      </c>
      <c r="BR121" s="835"/>
      <c r="BS121" s="835"/>
      <c r="BT121" s="835"/>
      <c r="BU121" s="835"/>
      <c r="BV121" s="835">
        <v>2870640</v>
      </c>
      <c r="BW121" s="835"/>
      <c r="BX121" s="835"/>
      <c r="BY121" s="835"/>
      <c r="BZ121" s="835"/>
      <c r="CA121" s="835">
        <v>2046630</v>
      </c>
      <c r="CB121" s="835"/>
      <c r="CC121" s="835"/>
      <c r="CD121" s="835"/>
      <c r="CE121" s="835"/>
      <c r="CF121" s="896">
        <v>13.8</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7159611</v>
      </c>
      <c r="DH121" s="835"/>
      <c r="DI121" s="835"/>
      <c r="DJ121" s="835"/>
      <c r="DK121" s="835"/>
      <c r="DL121" s="835">
        <v>6682625</v>
      </c>
      <c r="DM121" s="835"/>
      <c r="DN121" s="835"/>
      <c r="DO121" s="835"/>
      <c r="DP121" s="835"/>
      <c r="DQ121" s="835">
        <v>6403299</v>
      </c>
      <c r="DR121" s="835"/>
      <c r="DS121" s="835"/>
      <c r="DT121" s="835"/>
      <c r="DU121" s="835"/>
      <c r="DV121" s="812">
        <v>43</v>
      </c>
      <c r="DW121" s="812"/>
      <c r="DX121" s="812"/>
      <c r="DY121" s="812"/>
      <c r="DZ121" s="813"/>
    </row>
    <row r="122" spans="1:130" s="199" customFormat="1" ht="26.25" customHeight="1">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110</v>
      </c>
      <c r="AB122" s="798"/>
      <c r="AC122" s="798"/>
      <c r="AD122" s="798"/>
      <c r="AE122" s="799"/>
      <c r="AF122" s="800" t="s">
        <v>110</v>
      </c>
      <c r="AG122" s="798"/>
      <c r="AH122" s="798"/>
      <c r="AI122" s="798"/>
      <c r="AJ122" s="799"/>
      <c r="AK122" s="800" t="s">
        <v>110</v>
      </c>
      <c r="AL122" s="798"/>
      <c r="AM122" s="798"/>
      <c r="AN122" s="798"/>
      <c r="AO122" s="799"/>
      <c r="AP122" s="845" t="s">
        <v>110</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38087336</v>
      </c>
      <c r="BR122" s="866"/>
      <c r="BS122" s="866"/>
      <c r="BT122" s="866"/>
      <c r="BU122" s="866"/>
      <c r="BV122" s="866">
        <v>36392754</v>
      </c>
      <c r="BW122" s="866"/>
      <c r="BX122" s="866"/>
      <c r="BY122" s="866"/>
      <c r="BZ122" s="866"/>
      <c r="CA122" s="866">
        <v>34896548</v>
      </c>
      <c r="CB122" s="866"/>
      <c r="CC122" s="866"/>
      <c r="CD122" s="866"/>
      <c r="CE122" s="866"/>
      <c r="CF122" s="867">
        <v>234.5</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v>725484</v>
      </c>
      <c r="DH122" s="835"/>
      <c r="DI122" s="835"/>
      <c r="DJ122" s="835"/>
      <c r="DK122" s="835"/>
      <c r="DL122" s="835">
        <v>686625</v>
      </c>
      <c r="DM122" s="835"/>
      <c r="DN122" s="835"/>
      <c r="DO122" s="835"/>
      <c r="DP122" s="835"/>
      <c r="DQ122" s="835">
        <v>680105</v>
      </c>
      <c r="DR122" s="835"/>
      <c r="DS122" s="835"/>
      <c r="DT122" s="835"/>
      <c r="DU122" s="835"/>
      <c r="DV122" s="812">
        <v>4.5999999999999996</v>
      </c>
      <c r="DW122" s="812"/>
      <c r="DX122" s="812"/>
      <c r="DY122" s="812"/>
      <c r="DZ122" s="813"/>
    </row>
    <row r="123" spans="1:130" s="199" customFormat="1" ht="26.25" customHeight="1">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110</v>
      </c>
      <c r="AB123" s="798"/>
      <c r="AC123" s="798"/>
      <c r="AD123" s="798"/>
      <c r="AE123" s="799"/>
      <c r="AF123" s="800" t="s">
        <v>110</v>
      </c>
      <c r="AG123" s="798"/>
      <c r="AH123" s="798"/>
      <c r="AI123" s="798"/>
      <c r="AJ123" s="799"/>
      <c r="AK123" s="800" t="s">
        <v>110</v>
      </c>
      <c r="AL123" s="798"/>
      <c r="AM123" s="798"/>
      <c r="AN123" s="798"/>
      <c r="AO123" s="799"/>
      <c r="AP123" s="845" t="s">
        <v>110</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441</v>
      </c>
      <c r="BP123" s="899"/>
      <c r="BQ123" s="853">
        <v>52688068</v>
      </c>
      <c r="BR123" s="854"/>
      <c r="BS123" s="854"/>
      <c r="BT123" s="854"/>
      <c r="BU123" s="854"/>
      <c r="BV123" s="854">
        <v>51788140</v>
      </c>
      <c r="BW123" s="854"/>
      <c r="BX123" s="854"/>
      <c r="BY123" s="854"/>
      <c r="BZ123" s="854"/>
      <c r="CA123" s="854">
        <v>50545348</v>
      </c>
      <c r="CB123" s="854"/>
      <c r="CC123" s="854"/>
      <c r="CD123" s="854"/>
      <c r="CE123" s="854"/>
      <c r="CF123" s="764"/>
      <c r="CG123" s="765"/>
      <c r="CH123" s="765"/>
      <c r="CI123" s="765"/>
      <c r="CJ123" s="855"/>
      <c r="CK123" s="890"/>
      <c r="CL123" s="876"/>
      <c r="CM123" s="876"/>
      <c r="CN123" s="876"/>
      <c r="CO123" s="877"/>
      <c r="CP123" s="856" t="s">
        <v>386</v>
      </c>
      <c r="CQ123" s="857"/>
      <c r="CR123" s="857"/>
      <c r="CS123" s="857"/>
      <c r="CT123" s="857"/>
      <c r="CU123" s="857"/>
      <c r="CV123" s="857"/>
      <c r="CW123" s="857"/>
      <c r="CX123" s="857"/>
      <c r="CY123" s="857"/>
      <c r="CZ123" s="857"/>
      <c r="DA123" s="857"/>
      <c r="DB123" s="857"/>
      <c r="DC123" s="857"/>
      <c r="DD123" s="857"/>
      <c r="DE123" s="857"/>
      <c r="DF123" s="858"/>
      <c r="DG123" s="797" t="s">
        <v>110</v>
      </c>
      <c r="DH123" s="798"/>
      <c r="DI123" s="798"/>
      <c r="DJ123" s="798"/>
      <c r="DK123" s="799"/>
      <c r="DL123" s="800" t="s">
        <v>110</v>
      </c>
      <c r="DM123" s="798"/>
      <c r="DN123" s="798"/>
      <c r="DO123" s="798"/>
      <c r="DP123" s="799"/>
      <c r="DQ123" s="800" t="s">
        <v>110</v>
      </c>
      <c r="DR123" s="798"/>
      <c r="DS123" s="798"/>
      <c r="DT123" s="798"/>
      <c r="DU123" s="799"/>
      <c r="DV123" s="845" t="s">
        <v>110</v>
      </c>
      <c r="DW123" s="846"/>
      <c r="DX123" s="846"/>
      <c r="DY123" s="846"/>
      <c r="DZ123" s="847"/>
    </row>
    <row r="124" spans="1:130" s="199" customFormat="1" ht="26.25" customHeight="1" thickBot="1">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110</v>
      </c>
      <c r="AB124" s="798"/>
      <c r="AC124" s="798"/>
      <c r="AD124" s="798"/>
      <c r="AE124" s="799"/>
      <c r="AF124" s="800" t="s">
        <v>110</v>
      </c>
      <c r="AG124" s="798"/>
      <c r="AH124" s="798"/>
      <c r="AI124" s="798"/>
      <c r="AJ124" s="799"/>
      <c r="AK124" s="800" t="s">
        <v>110</v>
      </c>
      <c r="AL124" s="798"/>
      <c r="AM124" s="798"/>
      <c r="AN124" s="798"/>
      <c r="AO124" s="799"/>
      <c r="AP124" s="845" t="s">
        <v>110</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41.1</v>
      </c>
      <c r="BR124" s="852"/>
      <c r="BS124" s="852"/>
      <c r="BT124" s="852"/>
      <c r="BU124" s="852"/>
      <c r="BV124" s="852">
        <v>21.5</v>
      </c>
      <c r="BW124" s="852"/>
      <c r="BX124" s="852"/>
      <c r="BY124" s="852"/>
      <c r="BZ124" s="852"/>
      <c r="CA124" s="852">
        <v>5.4</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v>20253</v>
      </c>
      <c r="DH124" s="781"/>
      <c r="DI124" s="781"/>
      <c r="DJ124" s="781"/>
      <c r="DK124" s="782"/>
      <c r="DL124" s="783" t="s">
        <v>110</v>
      </c>
      <c r="DM124" s="781"/>
      <c r="DN124" s="781"/>
      <c r="DO124" s="781"/>
      <c r="DP124" s="782"/>
      <c r="DQ124" s="783" t="s">
        <v>110</v>
      </c>
      <c r="DR124" s="781"/>
      <c r="DS124" s="781"/>
      <c r="DT124" s="781"/>
      <c r="DU124" s="782"/>
      <c r="DV124" s="869" t="s">
        <v>110</v>
      </c>
      <c r="DW124" s="870"/>
      <c r="DX124" s="870"/>
      <c r="DY124" s="870"/>
      <c r="DZ124" s="871"/>
    </row>
    <row r="125" spans="1:130" s="199" customFormat="1" ht="26.25" customHeight="1">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110</v>
      </c>
      <c r="AB125" s="798"/>
      <c r="AC125" s="798"/>
      <c r="AD125" s="798"/>
      <c r="AE125" s="799"/>
      <c r="AF125" s="800" t="s">
        <v>110</v>
      </c>
      <c r="AG125" s="798"/>
      <c r="AH125" s="798"/>
      <c r="AI125" s="798"/>
      <c r="AJ125" s="799"/>
      <c r="AK125" s="800" t="s">
        <v>110</v>
      </c>
      <c r="AL125" s="798"/>
      <c r="AM125" s="798"/>
      <c r="AN125" s="798"/>
      <c r="AO125" s="799"/>
      <c r="AP125" s="845" t="s">
        <v>110</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110</v>
      </c>
      <c r="DH125" s="863"/>
      <c r="DI125" s="863"/>
      <c r="DJ125" s="863"/>
      <c r="DK125" s="863"/>
      <c r="DL125" s="863" t="s">
        <v>110</v>
      </c>
      <c r="DM125" s="863"/>
      <c r="DN125" s="863"/>
      <c r="DO125" s="863"/>
      <c r="DP125" s="863"/>
      <c r="DQ125" s="863" t="s">
        <v>110</v>
      </c>
      <c r="DR125" s="863"/>
      <c r="DS125" s="863"/>
      <c r="DT125" s="863"/>
      <c r="DU125" s="863"/>
      <c r="DV125" s="864" t="s">
        <v>110</v>
      </c>
      <c r="DW125" s="864"/>
      <c r="DX125" s="864"/>
      <c r="DY125" s="864"/>
      <c r="DZ125" s="865"/>
    </row>
    <row r="126" spans="1:130" s="199" customFormat="1" ht="26.25" customHeight="1" thickBot="1">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8014</v>
      </c>
      <c r="AB126" s="798"/>
      <c r="AC126" s="798"/>
      <c r="AD126" s="798"/>
      <c r="AE126" s="799"/>
      <c r="AF126" s="800">
        <v>2239</v>
      </c>
      <c r="AG126" s="798"/>
      <c r="AH126" s="798"/>
      <c r="AI126" s="798"/>
      <c r="AJ126" s="799"/>
      <c r="AK126" s="800">
        <v>1101</v>
      </c>
      <c r="AL126" s="798"/>
      <c r="AM126" s="798"/>
      <c r="AN126" s="798"/>
      <c r="AO126" s="799"/>
      <c r="AP126" s="845">
        <v>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110</v>
      </c>
      <c r="DH126" s="835"/>
      <c r="DI126" s="835"/>
      <c r="DJ126" s="835"/>
      <c r="DK126" s="835"/>
      <c r="DL126" s="835" t="s">
        <v>110</v>
      </c>
      <c r="DM126" s="835"/>
      <c r="DN126" s="835"/>
      <c r="DO126" s="835"/>
      <c r="DP126" s="835"/>
      <c r="DQ126" s="835" t="s">
        <v>110</v>
      </c>
      <c r="DR126" s="835"/>
      <c r="DS126" s="835"/>
      <c r="DT126" s="835"/>
      <c r="DU126" s="835"/>
      <c r="DV126" s="812" t="s">
        <v>110</v>
      </c>
      <c r="DW126" s="812"/>
      <c r="DX126" s="812"/>
      <c r="DY126" s="812"/>
      <c r="DZ126" s="813"/>
    </row>
    <row r="127" spans="1:130" s="199" customFormat="1" ht="26.25" customHeight="1">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1266</v>
      </c>
      <c r="AB127" s="798"/>
      <c r="AC127" s="798"/>
      <c r="AD127" s="798"/>
      <c r="AE127" s="799"/>
      <c r="AF127" s="800">
        <v>980</v>
      </c>
      <c r="AG127" s="798"/>
      <c r="AH127" s="798"/>
      <c r="AI127" s="798"/>
      <c r="AJ127" s="799"/>
      <c r="AK127" s="800">
        <v>672</v>
      </c>
      <c r="AL127" s="798"/>
      <c r="AM127" s="798"/>
      <c r="AN127" s="798"/>
      <c r="AO127" s="799"/>
      <c r="AP127" s="845">
        <v>0</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110</v>
      </c>
      <c r="DH127" s="835"/>
      <c r="DI127" s="835"/>
      <c r="DJ127" s="835"/>
      <c r="DK127" s="835"/>
      <c r="DL127" s="835" t="s">
        <v>110</v>
      </c>
      <c r="DM127" s="835"/>
      <c r="DN127" s="835"/>
      <c r="DO127" s="835"/>
      <c r="DP127" s="835"/>
      <c r="DQ127" s="835" t="s">
        <v>110</v>
      </c>
      <c r="DR127" s="835"/>
      <c r="DS127" s="835"/>
      <c r="DT127" s="835"/>
      <c r="DU127" s="835"/>
      <c r="DV127" s="812" t="s">
        <v>110</v>
      </c>
      <c r="DW127" s="812"/>
      <c r="DX127" s="812"/>
      <c r="DY127" s="812"/>
      <c r="DZ127" s="813"/>
    </row>
    <row r="128" spans="1:130" s="199" customFormat="1" ht="26.25" customHeight="1" thickBot="1">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249286</v>
      </c>
      <c r="AB128" s="819"/>
      <c r="AC128" s="819"/>
      <c r="AD128" s="819"/>
      <c r="AE128" s="820"/>
      <c r="AF128" s="821">
        <v>231571</v>
      </c>
      <c r="AG128" s="819"/>
      <c r="AH128" s="819"/>
      <c r="AI128" s="819"/>
      <c r="AJ128" s="820"/>
      <c r="AK128" s="821">
        <v>205128</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110</v>
      </c>
      <c r="BG128" s="805"/>
      <c r="BH128" s="805"/>
      <c r="BI128" s="805"/>
      <c r="BJ128" s="805"/>
      <c r="BK128" s="805"/>
      <c r="BL128" s="828"/>
      <c r="BM128" s="804">
        <v>12.58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457</v>
      </c>
      <c r="DH128" s="809"/>
      <c r="DI128" s="809"/>
      <c r="DJ128" s="809"/>
      <c r="DK128" s="809"/>
      <c r="DL128" s="809" t="s">
        <v>110</v>
      </c>
      <c r="DM128" s="809"/>
      <c r="DN128" s="809"/>
      <c r="DO128" s="809"/>
      <c r="DP128" s="809"/>
      <c r="DQ128" s="809" t="s">
        <v>110</v>
      </c>
      <c r="DR128" s="809"/>
      <c r="DS128" s="809"/>
      <c r="DT128" s="809"/>
      <c r="DU128" s="809"/>
      <c r="DV128" s="810" t="s">
        <v>110</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18517789</v>
      </c>
      <c r="AB129" s="798"/>
      <c r="AC129" s="798"/>
      <c r="AD129" s="798"/>
      <c r="AE129" s="799"/>
      <c r="AF129" s="800">
        <v>18421753</v>
      </c>
      <c r="AG129" s="798"/>
      <c r="AH129" s="798"/>
      <c r="AI129" s="798"/>
      <c r="AJ129" s="799"/>
      <c r="AK129" s="800">
        <v>18291781</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110</v>
      </c>
      <c r="BG129" s="788"/>
      <c r="BH129" s="788"/>
      <c r="BI129" s="788"/>
      <c r="BJ129" s="788"/>
      <c r="BK129" s="788"/>
      <c r="BL129" s="789"/>
      <c r="BM129" s="787">
        <v>17.579999999999998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3474153</v>
      </c>
      <c r="AB130" s="798"/>
      <c r="AC130" s="798"/>
      <c r="AD130" s="798"/>
      <c r="AE130" s="799"/>
      <c r="AF130" s="800">
        <v>3386971</v>
      </c>
      <c r="AG130" s="798"/>
      <c r="AH130" s="798"/>
      <c r="AI130" s="798"/>
      <c r="AJ130" s="799"/>
      <c r="AK130" s="800">
        <v>3408876</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11.1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15043636</v>
      </c>
      <c r="AB131" s="781"/>
      <c r="AC131" s="781"/>
      <c r="AD131" s="781"/>
      <c r="AE131" s="782"/>
      <c r="AF131" s="783">
        <v>15034782</v>
      </c>
      <c r="AG131" s="781"/>
      <c r="AH131" s="781"/>
      <c r="AI131" s="781"/>
      <c r="AJ131" s="782"/>
      <c r="AK131" s="783">
        <v>14882905</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v>5.4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11.854447950000001</v>
      </c>
      <c r="AB132" s="761"/>
      <c r="AC132" s="761"/>
      <c r="AD132" s="761"/>
      <c r="AE132" s="762"/>
      <c r="AF132" s="763">
        <v>11.925633510000001</v>
      </c>
      <c r="AG132" s="761"/>
      <c r="AH132" s="761"/>
      <c r="AI132" s="761"/>
      <c r="AJ132" s="762"/>
      <c r="AK132" s="763">
        <v>9.6855553400000005</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12.2</v>
      </c>
      <c r="AB133" s="740"/>
      <c r="AC133" s="740"/>
      <c r="AD133" s="740"/>
      <c r="AE133" s="741"/>
      <c r="AF133" s="739">
        <v>12</v>
      </c>
      <c r="AG133" s="740"/>
      <c r="AH133" s="740"/>
      <c r="AI133" s="740"/>
      <c r="AJ133" s="741"/>
      <c r="AK133" s="739">
        <v>11.1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Q1" zoomScale="90" zoomScaleNormal="85" zoomScaleSheetLayoutView="90" workbookViewId="0">
      <selection activeCell="K24" sqref="K24"/>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leftLabels="1"/>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4"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leftLabels="1"/>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election activeCell="I28" sqref="I28"/>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1" t="s">
        <v>470</v>
      </c>
      <c r="L7" s="256"/>
      <c r="M7" s="257" t="s">
        <v>471</v>
      </c>
      <c r="N7" s="258"/>
    </row>
    <row r="8" spans="1:16">
      <c r="A8" s="250"/>
      <c r="B8" s="246"/>
      <c r="C8" s="246"/>
      <c r="D8" s="246"/>
      <c r="E8" s="246"/>
      <c r="F8" s="246"/>
      <c r="G8" s="259"/>
      <c r="H8" s="260"/>
      <c r="I8" s="260"/>
      <c r="J8" s="261"/>
      <c r="K8" s="1152"/>
      <c r="L8" s="262" t="s">
        <v>472</v>
      </c>
      <c r="M8" s="263" t="s">
        <v>473</v>
      </c>
      <c r="N8" s="264" t="s">
        <v>474</v>
      </c>
    </row>
    <row r="9" spans="1:16">
      <c r="A9" s="250"/>
      <c r="B9" s="246"/>
      <c r="C9" s="246"/>
      <c r="D9" s="246"/>
      <c r="E9" s="246"/>
      <c r="F9" s="246"/>
      <c r="G9" s="1165" t="s">
        <v>475</v>
      </c>
      <c r="H9" s="1166"/>
      <c r="I9" s="1166"/>
      <c r="J9" s="1167"/>
      <c r="K9" s="265">
        <v>3187947</v>
      </c>
      <c r="L9" s="266">
        <v>50636</v>
      </c>
      <c r="M9" s="267">
        <v>72433</v>
      </c>
      <c r="N9" s="268">
        <v>-30.1</v>
      </c>
    </row>
    <row r="10" spans="1:16">
      <c r="A10" s="250"/>
      <c r="B10" s="246"/>
      <c r="C10" s="246"/>
      <c r="D10" s="246"/>
      <c r="E10" s="246"/>
      <c r="F10" s="246"/>
      <c r="G10" s="1165" t="s">
        <v>476</v>
      </c>
      <c r="H10" s="1166"/>
      <c r="I10" s="1166"/>
      <c r="J10" s="1167"/>
      <c r="K10" s="269">
        <v>184725</v>
      </c>
      <c r="L10" s="270">
        <v>2934</v>
      </c>
      <c r="M10" s="271">
        <v>5807</v>
      </c>
      <c r="N10" s="272">
        <v>-49.5</v>
      </c>
    </row>
    <row r="11" spans="1:16" ht="13.5" customHeight="1">
      <c r="A11" s="250"/>
      <c r="B11" s="246"/>
      <c r="C11" s="246"/>
      <c r="D11" s="246"/>
      <c r="E11" s="246"/>
      <c r="F11" s="246"/>
      <c r="G11" s="1165" t="s">
        <v>477</v>
      </c>
      <c r="H11" s="1166"/>
      <c r="I11" s="1166"/>
      <c r="J11" s="1167"/>
      <c r="K11" s="269">
        <v>1204343</v>
      </c>
      <c r="L11" s="270">
        <v>19129</v>
      </c>
      <c r="M11" s="271">
        <v>5465</v>
      </c>
      <c r="N11" s="272">
        <v>250</v>
      </c>
    </row>
    <row r="12" spans="1:16" ht="13.5" customHeight="1">
      <c r="A12" s="250"/>
      <c r="B12" s="246"/>
      <c r="C12" s="246"/>
      <c r="D12" s="246"/>
      <c r="E12" s="246"/>
      <c r="F12" s="246"/>
      <c r="G12" s="1165" t="s">
        <v>478</v>
      </c>
      <c r="H12" s="1166"/>
      <c r="I12" s="1166"/>
      <c r="J12" s="1167"/>
      <c r="K12" s="269">
        <v>145263</v>
      </c>
      <c r="L12" s="270">
        <v>2307</v>
      </c>
      <c r="M12" s="271">
        <v>1191</v>
      </c>
      <c r="N12" s="272">
        <v>93.7</v>
      </c>
    </row>
    <row r="13" spans="1:16" ht="13.5" customHeight="1">
      <c r="A13" s="250"/>
      <c r="B13" s="246"/>
      <c r="C13" s="246"/>
      <c r="D13" s="246"/>
      <c r="E13" s="246"/>
      <c r="F13" s="246"/>
      <c r="G13" s="1165" t="s">
        <v>479</v>
      </c>
      <c r="H13" s="1166"/>
      <c r="I13" s="1166"/>
      <c r="J13" s="1167"/>
      <c r="K13" s="269" t="s">
        <v>480</v>
      </c>
      <c r="L13" s="270" t="s">
        <v>480</v>
      </c>
      <c r="M13" s="271">
        <v>3</v>
      </c>
      <c r="N13" s="272" t="s">
        <v>480</v>
      </c>
    </row>
    <row r="14" spans="1:16" ht="13.5" customHeight="1">
      <c r="A14" s="250"/>
      <c r="B14" s="246"/>
      <c r="C14" s="246"/>
      <c r="D14" s="246"/>
      <c r="E14" s="246"/>
      <c r="F14" s="246"/>
      <c r="G14" s="1165" t="s">
        <v>481</v>
      </c>
      <c r="H14" s="1166"/>
      <c r="I14" s="1166"/>
      <c r="J14" s="1167"/>
      <c r="K14" s="269">
        <v>165265</v>
      </c>
      <c r="L14" s="270">
        <v>2625</v>
      </c>
      <c r="M14" s="271">
        <v>3078</v>
      </c>
      <c r="N14" s="272">
        <v>-14.7</v>
      </c>
    </row>
    <row r="15" spans="1:16" ht="13.5" customHeight="1">
      <c r="A15" s="250"/>
      <c r="B15" s="246"/>
      <c r="C15" s="246"/>
      <c r="D15" s="246"/>
      <c r="E15" s="246"/>
      <c r="F15" s="246"/>
      <c r="G15" s="1165" t="s">
        <v>482</v>
      </c>
      <c r="H15" s="1166"/>
      <c r="I15" s="1166"/>
      <c r="J15" s="1167"/>
      <c r="K15" s="269">
        <v>111622</v>
      </c>
      <c r="L15" s="270">
        <v>1773</v>
      </c>
      <c r="M15" s="271">
        <v>1624</v>
      </c>
      <c r="N15" s="272">
        <v>9.1999999999999993</v>
      </c>
    </row>
    <row r="16" spans="1:16">
      <c r="A16" s="250"/>
      <c r="B16" s="246"/>
      <c r="C16" s="246"/>
      <c r="D16" s="246"/>
      <c r="E16" s="246"/>
      <c r="F16" s="246"/>
      <c r="G16" s="1168" t="s">
        <v>483</v>
      </c>
      <c r="H16" s="1169"/>
      <c r="I16" s="1169"/>
      <c r="J16" s="1170"/>
      <c r="K16" s="270">
        <v>-509808</v>
      </c>
      <c r="L16" s="270">
        <v>-8098</v>
      </c>
      <c r="M16" s="271">
        <v>-7680</v>
      </c>
      <c r="N16" s="272">
        <v>5.4</v>
      </c>
    </row>
    <row r="17" spans="1:16">
      <c r="A17" s="250"/>
      <c r="B17" s="246"/>
      <c r="C17" s="246"/>
      <c r="D17" s="246"/>
      <c r="E17" s="246"/>
      <c r="F17" s="246"/>
      <c r="G17" s="1168" t="s">
        <v>169</v>
      </c>
      <c r="H17" s="1169"/>
      <c r="I17" s="1169"/>
      <c r="J17" s="1170"/>
      <c r="K17" s="270">
        <v>4489357</v>
      </c>
      <c r="L17" s="270">
        <v>71307</v>
      </c>
      <c r="M17" s="271">
        <v>81920</v>
      </c>
      <c r="N17" s="272">
        <v>-13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62" t="s">
        <v>488</v>
      </c>
      <c r="H21" s="1163"/>
      <c r="I21" s="1163"/>
      <c r="J21" s="1164"/>
      <c r="K21" s="282">
        <v>5.69</v>
      </c>
      <c r="L21" s="283">
        <v>8.2100000000000009</v>
      </c>
      <c r="M21" s="284">
        <v>-2.52</v>
      </c>
      <c r="N21" s="251"/>
      <c r="O21" s="285"/>
      <c r="P21" s="281"/>
    </row>
    <row r="22" spans="1:16" s="286" customFormat="1">
      <c r="A22" s="281"/>
      <c r="B22" s="251"/>
      <c r="C22" s="251"/>
      <c r="D22" s="251"/>
      <c r="E22" s="251"/>
      <c r="F22" s="251"/>
      <c r="G22" s="1162" t="s">
        <v>489</v>
      </c>
      <c r="H22" s="1163"/>
      <c r="I22" s="1163"/>
      <c r="J22" s="1164"/>
      <c r="K22" s="287">
        <v>96</v>
      </c>
      <c r="L22" s="288">
        <v>98.1</v>
      </c>
      <c r="M22" s="289">
        <v>-2.1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1" t="s">
        <v>470</v>
      </c>
      <c r="L30" s="256"/>
      <c r="M30" s="257" t="s">
        <v>471</v>
      </c>
      <c r="N30" s="258"/>
    </row>
    <row r="31" spans="1:16">
      <c r="A31" s="250"/>
      <c r="B31" s="246"/>
      <c r="C31" s="246"/>
      <c r="D31" s="246"/>
      <c r="E31" s="246"/>
      <c r="F31" s="246"/>
      <c r="G31" s="259"/>
      <c r="H31" s="260"/>
      <c r="I31" s="260"/>
      <c r="J31" s="261"/>
      <c r="K31" s="1152"/>
      <c r="L31" s="262" t="s">
        <v>472</v>
      </c>
      <c r="M31" s="263" t="s">
        <v>473</v>
      </c>
      <c r="N31" s="264" t="s">
        <v>474</v>
      </c>
    </row>
    <row r="32" spans="1:16" ht="27" customHeight="1">
      <c r="A32" s="250"/>
      <c r="B32" s="246"/>
      <c r="C32" s="246"/>
      <c r="D32" s="246"/>
      <c r="E32" s="246"/>
      <c r="F32" s="246"/>
      <c r="G32" s="1153" t="s">
        <v>493</v>
      </c>
      <c r="H32" s="1154"/>
      <c r="I32" s="1154"/>
      <c r="J32" s="1155"/>
      <c r="K32" s="296">
        <v>3486680</v>
      </c>
      <c r="L32" s="296">
        <v>55381</v>
      </c>
      <c r="M32" s="297">
        <v>53781</v>
      </c>
      <c r="N32" s="298">
        <v>3</v>
      </c>
    </row>
    <row r="33" spans="1:16" ht="13.5" customHeight="1">
      <c r="A33" s="250"/>
      <c r="B33" s="246"/>
      <c r="C33" s="246"/>
      <c r="D33" s="246"/>
      <c r="E33" s="246"/>
      <c r="F33" s="246"/>
      <c r="G33" s="1153" t="s">
        <v>494</v>
      </c>
      <c r="H33" s="1154"/>
      <c r="I33" s="1154"/>
      <c r="J33" s="1155"/>
      <c r="K33" s="296" t="s">
        <v>480</v>
      </c>
      <c r="L33" s="296" t="s">
        <v>480</v>
      </c>
      <c r="M33" s="297" t="s">
        <v>480</v>
      </c>
      <c r="N33" s="298" t="s">
        <v>480</v>
      </c>
    </row>
    <row r="34" spans="1:16" ht="27" customHeight="1">
      <c r="A34" s="250"/>
      <c r="B34" s="246"/>
      <c r="C34" s="246"/>
      <c r="D34" s="246"/>
      <c r="E34" s="246"/>
      <c r="F34" s="246"/>
      <c r="G34" s="1153" t="s">
        <v>495</v>
      </c>
      <c r="H34" s="1154"/>
      <c r="I34" s="1154"/>
      <c r="J34" s="1155"/>
      <c r="K34" s="296" t="s">
        <v>480</v>
      </c>
      <c r="L34" s="296" t="s">
        <v>480</v>
      </c>
      <c r="M34" s="297">
        <v>41</v>
      </c>
      <c r="N34" s="298" t="s">
        <v>480</v>
      </c>
    </row>
    <row r="35" spans="1:16" ht="27" customHeight="1">
      <c r="A35" s="250"/>
      <c r="B35" s="246"/>
      <c r="C35" s="246"/>
      <c r="D35" s="246"/>
      <c r="E35" s="246"/>
      <c r="F35" s="246"/>
      <c r="G35" s="1153" t="s">
        <v>496</v>
      </c>
      <c r="H35" s="1154"/>
      <c r="I35" s="1154"/>
      <c r="J35" s="1155"/>
      <c r="K35" s="296">
        <v>1475039</v>
      </c>
      <c r="L35" s="296">
        <v>23429</v>
      </c>
      <c r="M35" s="297">
        <v>14373</v>
      </c>
      <c r="N35" s="298">
        <v>63</v>
      </c>
    </row>
    <row r="36" spans="1:16" ht="27" customHeight="1">
      <c r="A36" s="250"/>
      <c r="B36" s="246"/>
      <c r="C36" s="246"/>
      <c r="D36" s="246"/>
      <c r="E36" s="246"/>
      <c r="F36" s="246"/>
      <c r="G36" s="1153" t="s">
        <v>497</v>
      </c>
      <c r="H36" s="1154"/>
      <c r="I36" s="1154"/>
      <c r="J36" s="1155"/>
      <c r="K36" s="296">
        <v>92004</v>
      </c>
      <c r="L36" s="296">
        <v>1461</v>
      </c>
      <c r="M36" s="297">
        <v>1414</v>
      </c>
      <c r="N36" s="298">
        <v>3.3</v>
      </c>
    </row>
    <row r="37" spans="1:16" ht="13.5" customHeight="1">
      <c r="A37" s="250"/>
      <c r="B37" s="246"/>
      <c r="C37" s="246"/>
      <c r="D37" s="246"/>
      <c r="E37" s="246"/>
      <c r="F37" s="246"/>
      <c r="G37" s="1153" t="s">
        <v>498</v>
      </c>
      <c r="H37" s="1154"/>
      <c r="I37" s="1154"/>
      <c r="J37" s="1155"/>
      <c r="K37" s="296">
        <v>1773</v>
      </c>
      <c r="L37" s="296">
        <v>28</v>
      </c>
      <c r="M37" s="297">
        <v>886</v>
      </c>
      <c r="N37" s="298">
        <v>-96.8</v>
      </c>
    </row>
    <row r="38" spans="1:16" ht="27" customHeight="1">
      <c r="A38" s="250"/>
      <c r="B38" s="246"/>
      <c r="C38" s="246"/>
      <c r="D38" s="246"/>
      <c r="E38" s="246"/>
      <c r="F38" s="246"/>
      <c r="G38" s="1156" t="s">
        <v>499</v>
      </c>
      <c r="H38" s="1157"/>
      <c r="I38" s="1157"/>
      <c r="J38" s="1158"/>
      <c r="K38" s="299" t="s">
        <v>480</v>
      </c>
      <c r="L38" s="299" t="s">
        <v>480</v>
      </c>
      <c r="M38" s="300">
        <v>2</v>
      </c>
      <c r="N38" s="301" t="s">
        <v>480</v>
      </c>
      <c r="O38" s="295"/>
    </row>
    <row r="39" spans="1:16">
      <c r="A39" s="250"/>
      <c r="B39" s="246"/>
      <c r="C39" s="246"/>
      <c r="D39" s="246"/>
      <c r="E39" s="246"/>
      <c r="F39" s="246"/>
      <c r="G39" s="1156" t="s">
        <v>500</v>
      </c>
      <c r="H39" s="1157"/>
      <c r="I39" s="1157"/>
      <c r="J39" s="1158"/>
      <c r="K39" s="302">
        <v>-205128</v>
      </c>
      <c r="L39" s="302">
        <v>-3258</v>
      </c>
      <c r="M39" s="303">
        <v>-4261</v>
      </c>
      <c r="N39" s="304">
        <v>-23.5</v>
      </c>
      <c r="O39" s="295"/>
    </row>
    <row r="40" spans="1:16" ht="27" customHeight="1">
      <c r="A40" s="250"/>
      <c r="B40" s="246"/>
      <c r="C40" s="246"/>
      <c r="D40" s="246"/>
      <c r="E40" s="246"/>
      <c r="F40" s="246"/>
      <c r="G40" s="1153" t="s">
        <v>501</v>
      </c>
      <c r="H40" s="1154"/>
      <c r="I40" s="1154"/>
      <c r="J40" s="1155"/>
      <c r="K40" s="302">
        <v>-3408876</v>
      </c>
      <c r="L40" s="302">
        <v>-54145</v>
      </c>
      <c r="M40" s="303">
        <v>-47768</v>
      </c>
      <c r="N40" s="304">
        <v>13.3</v>
      </c>
      <c r="O40" s="295"/>
    </row>
    <row r="41" spans="1:16">
      <c r="A41" s="250"/>
      <c r="B41" s="246"/>
      <c r="C41" s="246"/>
      <c r="D41" s="246"/>
      <c r="E41" s="246"/>
      <c r="F41" s="246"/>
      <c r="G41" s="1159" t="s">
        <v>280</v>
      </c>
      <c r="H41" s="1160"/>
      <c r="I41" s="1160"/>
      <c r="J41" s="1161"/>
      <c r="K41" s="296">
        <v>1441492</v>
      </c>
      <c r="L41" s="302">
        <v>22896</v>
      </c>
      <c r="M41" s="303">
        <v>18468</v>
      </c>
      <c r="N41" s="304">
        <v>24</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46" t="s">
        <v>470</v>
      </c>
      <c r="J49" s="1148" t="s">
        <v>505</v>
      </c>
      <c r="K49" s="1149"/>
      <c r="L49" s="1149"/>
      <c r="M49" s="1149"/>
      <c r="N49" s="1150"/>
    </row>
    <row r="50" spans="1:14">
      <c r="A50" s="250"/>
      <c r="B50" s="246"/>
      <c r="C50" s="246"/>
      <c r="D50" s="246"/>
      <c r="E50" s="246"/>
      <c r="F50" s="246"/>
      <c r="G50" s="314"/>
      <c r="H50" s="315"/>
      <c r="I50" s="1147"/>
      <c r="J50" s="316" t="s">
        <v>506</v>
      </c>
      <c r="K50" s="317" t="s">
        <v>507</v>
      </c>
      <c r="L50" s="318" t="s">
        <v>508</v>
      </c>
      <c r="M50" s="319" t="s">
        <v>509</v>
      </c>
      <c r="N50" s="320" t="s">
        <v>510</v>
      </c>
    </row>
    <row r="51" spans="1:14">
      <c r="A51" s="250"/>
      <c r="B51" s="246"/>
      <c r="C51" s="246"/>
      <c r="D51" s="246"/>
      <c r="E51" s="246"/>
      <c r="F51" s="246"/>
      <c r="G51" s="312" t="s">
        <v>511</v>
      </c>
      <c r="H51" s="313"/>
      <c r="I51" s="321">
        <v>3647507</v>
      </c>
      <c r="J51" s="322">
        <v>56530</v>
      </c>
      <c r="K51" s="323">
        <v>72.2</v>
      </c>
      <c r="L51" s="324">
        <v>50880</v>
      </c>
      <c r="M51" s="325">
        <v>7</v>
      </c>
      <c r="N51" s="326">
        <v>65.2</v>
      </c>
    </row>
    <row r="52" spans="1:14">
      <c r="A52" s="250"/>
      <c r="B52" s="246"/>
      <c r="C52" s="246"/>
      <c r="D52" s="246"/>
      <c r="E52" s="246"/>
      <c r="F52" s="246"/>
      <c r="G52" s="327"/>
      <c r="H52" s="328" t="s">
        <v>512</v>
      </c>
      <c r="I52" s="329">
        <v>2519636</v>
      </c>
      <c r="J52" s="330">
        <v>39050</v>
      </c>
      <c r="K52" s="331">
        <v>91.8</v>
      </c>
      <c r="L52" s="332">
        <v>26879</v>
      </c>
      <c r="M52" s="333">
        <v>2.4</v>
      </c>
      <c r="N52" s="334">
        <v>89.4</v>
      </c>
    </row>
    <row r="53" spans="1:14">
      <c r="A53" s="250"/>
      <c r="B53" s="246"/>
      <c r="C53" s="246"/>
      <c r="D53" s="246"/>
      <c r="E53" s="246"/>
      <c r="F53" s="246"/>
      <c r="G53" s="312" t="s">
        <v>513</v>
      </c>
      <c r="H53" s="313"/>
      <c r="I53" s="321">
        <v>3206486</v>
      </c>
      <c r="J53" s="322">
        <v>49553</v>
      </c>
      <c r="K53" s="323">
        <v>-12.3</v>
      </c>
      <c r="L53" s="324">
        <v>63956</v>
      </c>
      <c r="M53" s="325">
        <v>25.7</v>
      </c>
      <c r="N53" s="326">
        <v>-38</v>
      </c>
    </row>
    <row r="54" spans="1:14">
      <c r="A54" s="250"/>
      <c r="B54" s="246"/>
      <c r="C54" s="246"/>
      <c r="D54" s="246"/>
      <c r="E54" s="246"/>
      <c r="F54" s="246"/>
      <c r="G54" s="327"/>
      <c r="H54" s="328" t="s">
        <v>512</v>
      </c>
      <c r="I54" s="329">
        <v>1816063</v>
      </c>
      <c r="J54" s="330">
        <v>28066</v>
      </c>
      <c r="K54" s="331">
        <v>-28.1</v>
      </c>
      <c r="L54" s="332">
        <v>29239</v>
      </c>
      <c r="M54" s="333">
        <v>8.8000000000000007</v>
      </c>
      <c r="N54" s="334">
        <v>-36.9</v>
      </c>
    </row>
    <row r="55" spans="1:14">
      <c r="A55" s="250"/>
      <c r="B55" s="246"/>
      <c r="C55" s="246"/>
      <c r="D55" s="246"/>
      <c r="E55" s="246"/>
      <c r="F55" s="246"/>
      <c r="G55" s="312" t="s">
        <v>514</v>
      </c>
      <c r="H55" s="313"/>
      <c r="I55" s="321">
        <v>3831331</v>
      </c>
      <c r="J55" s="322">
        <v>59826</v>
      </c>
      <c r="K55" s="323">
        <v>20.7</v>
      </c>
      <c r="L55" s="324">
        <v>66255</v>
      </c>
      <c r="M55" s="325">
        <v>3.6</v>
      </c>
      <c r="N55" s="326">
        <v>17.100000000000001</v>
      </c>
    </row>
    <row r="56" spans="1:14">
      <c r="A56" s="250"/>
      <c r="B56" s="246"/>
      <c r="C56" s="246"/>
      <c r="D56" s="246"/>
      <c r="E56" s="246"/>
      <c r="F56" s="246"/>
      <c r="G56" s="327"/>
      <c r="H56" s="328" t="s">
        <v>512</v>
      </c>
      <c r="I56" s="329">
        <v>2280454</v>
      </c>
      <c r="J56" s="330">
        <v>35609</v>
      </c>
      <c r="K56" s="331">
        <v>26.9</v>
      </c>
      <c r="L56" s="332">
        <v>31822</v>
      </c>
      <c r="M56" s="333">
        <v>8.8000000000000007</v>
      </c>
      <c r="N56" s="334">
        <v>18.100000000000001</v>
      </c>
    </row>
    <row r="57" spans="1:14">
      <c r="A57" s="250"/>
      <c r="B57" s="246"/>
      <c r="C57" s="246"/>
      <c r="D57" s="246"/>
      <c r="E57" s="246"/>
      <c r="F57" s="246"/>
      <c r="G57" s="312" t="s">
        <v>515</v>
      </c>
      <c r="H57" s="313"/>
      <c r="I57" s="321">
        <v>1727143</v>
      </c>
      <c r="J57" s="322">
        <v>27223</v>
      </c>
      <c r="K57" s="323">
        <v>-54.5</v>
      </c>
      <c r="L57" s="324">
        <v>92247</v>
      </c>
      <c r="M57" s="325">
        <v>39.200000000000003</v>
      </c>
      <c r="N57" s="326">
        <v>-93.7</v>
      </c>
    </row>
    <row r="58" spans="1:14">
      <c r="A58" s="250"/>
      <c r="B58" s="246"/>
      <c r="C58" s="246"/>
      <c r="D58" s="246"/>
      <c r="E58" s="246"/>
      <c r="F58" s="246"/>
      <c r="G58" s="327"/>
      <c r="H58" s="328" t="s">
        <v>512</v>
      </c>
      <c r="I58" s="329">
        <v>1082480</v>
      </c>
      <c r="J58" s="330">
        <v>17062</v>
      </c>
      <c r="K58" s="331">
        <v>-52.1</v>
      </c>
      <c r="L58" s="332">
        <v>37204</v>
      </c>
      <c r="M58" s="333">
        <v>16.899999999999999</v>
      </c>
      <c r="N58" s="334">
        <v>-69</v>
      </c>
    </row>
    <row r="59" spans="1:14">
      <c r="A59" s="250"/>
      <c r="B59" s="246"/>
      <c r="C59" s="246"/>
      <c r="D59" s="246"/>
      <c r="E59" s="246"/>
      <c r="F59" s="246"/>
      <c r="G59" s="312" t="s">
        <v>516</v>
      </c>
      <c r="H59" s="313"/>
      <c r="I59" s="321">
        <v>1358589</v>
      </c>
      <c r="J59" s="322">
        <v>21579</v>
      </c>
      <c r="K59" s="323">
        <v>-20.7</v>
      </c>
      <c r="L59" s="324">
        <v>67319</v>
      </c>
      <c r="M59" s="325">
        <v>-27</v>
      </c>
      <c r="N59" s="326">
        <v>6.3</v>
      </c>
    </row>
    <row r="60" spans="1:14">
      <c r="A60" s="250"/>
      <c r="B60" s="246"/>
      <c r="C60" s="246"/>
      <c r="D60" s="246"/>
      <c r="E60" s="246"/>
      <c r="F60" s="246"/>
      <c r="G60" s="327"/>
      <c r="H60" s="328" t="s">
        <v>512</v>
      </c>
      <c r="I60" s="335">
        <v>876353</v>
      </c>
      <c r="J60" s="330">
        <v>13920</v>
      </c>
      <c r="K60" s="331">
        <v>-18.399999999999999</v>
      </c>
      <c r="L60" s="332">
        <v>38101</v>
      </c>
      <c r="M60" s="333">
        <v>2.4</v>
      </c>
      <c r="N60" s="334">
        <v>-20.8</v>
      </c>
    </row>
    <row r="61" spans="1:14">
      <c r="A61" s="250"/>
      <c r="B61" s="246"/>
      <c r="C61" s="246"/>
      <c r="D61" s="246"/>
      <c r="E61" s="246"/>
      <c r="F61" s="246"/>
      <c r="G61" s="312" t="s">
        <v>517</v>
      </c>
      <c r="H61" s="336"/>
      <c r="I61" s="337">
        <v>2754211</v>
      </c>
      <c r="J61" s="338">
        <v>42942</v>
      </c>
      <c r="K61" s="339">
        <v>1.1000000000000001</v>
      </c>
      <c r="L61" s="340">
        <v>68131</v>
      </c>
      <c r="M61" s="341">
        <v>9.6999999999999993</v>
      </c>
      <c r="N61" s="326">
        <v>-8.6</v>
      </c>
    </row>
    <row r="62" spans="1:14">
      <c r="A62" s="250"/>
      <c r="B62" s="246"/>
      <c r="C62" s="246"/>
      <c r="D62" s="246"/>
      <c r="E62" s="246"/>
      <c r="F62" s="246"/>
      <c r="G62" s="327"/>
      <c r="H62" s="328" t="s">
        <v>512</v>
      </c>
      <c r="I62" s="329">
        <v>1714997</v>
      </c>
      <c r="J62" s="330">
        <v>26741</v>
      </c>
      <c r="K62" s="331">
        <v>4</v>
      </c>
      <c r="L62" s="332">
        <v>32649</v>
      </c>
      <c r="M62" s="333">
        <v>7.9</v>
      </c>
      <c r="N62" s="334">
        <v>-3.9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0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04" zoomScale="110" zoomScaleNormal="110" zoomScaleSheetLayoutView="55" workbookViewId="0">
      <selection activeCell="AA97" sqref="AA97"/>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7" zoomScale="80" zoomScaleNormal="80" zoomScaleSheetLayoutView="100" workbookViewId="0">
      <selection activeCell="O45" sqref="O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1" t="s">
        <v>3</v>
      </c>
      <c r="D47" s="1171"/>
      <c r="E47" s="1172"/>
      <c r="F47" s="11">
        <v>23.72</v>
      </c>
      <c r="G47" s="12">
        <v>30.85</v>
      </c>
      <c r="H47" s="12">
        <v>30.37</v>
      </c>
      <c r="I47" s="12">
        <v>30.52</v>
      </c>
      <c r="J47" s="13">
        <v>32.32</v>
      </c>
    </row>
    <row r="48" spans="2:10" ht="57.75" customHeight="1">
      <c r="B48" s="14"/>
      <c r="C48" s="1173" t="s">
        <v>4</v>
      </c>
      <c r="D48" s="1173"/>
      <c r="E48" s="1174"/>
      <c r="F48" s="15">
        <v>6.31</v>
      </c>
      <c r="G48" s="16">
        <v>6.72</v>
      </c>
      <c r="H48" s="16">
        <v>6.87</v>
      </c>
      <c r="I48" s="16">
        <v>7</v>
      </c>
      <c r="J48" s="17">
        <v>8.1999999999999993</v>
      </c>
    </row>
    <row r="49" spans="2:10" ht="57.75" customHeight="1" thickBot="1">
      <c r="B49" s="18"/>
      <c r="C49" s="1175" t="s">
        <v>5</v>
      </c>
      <c r="D49" s="1175"/>
      <c r="E49" s="1176"/>
      <c r="F49" s="19">
        <v>6.82</v>
      </c>
      <c r="G49" s="20">
        <v>4.45</v>
      </c>
      <c r="H49" s="20" t="s">
        <v>524</v>
      </c>
      <c r="I49" s="20" t="s">
        <v>525</v>
      </c>
      <c r="J49" s="21" t="s">
        <v>526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2018-03-06T07:45:44Z</cp:lastPrinted>
  <dcterms:created xsi:type="dcterms:W3CDTF">2018-01-24T03:31:41Z</dcterms:created>
  <dcterms:modified xsi:type="dcterms:W3CDTF">2018-10-26T02:18:39Z</dcterms:modified>
</cp:coreProperties>
</file>