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ido-044\Desktop\調査もの（回答未済）\経営分析表\下水回答\"/>
    </mc:Choice>
  </mc:AlternateContent>
  <workbookProtection workbookAlgorithmName="SHA-512" workbookHashValue="yJv2kCijKPunmlfKztJr1mlPoaBl88sFeB/fDrQPKsjyz7Ht5MmiorZ/fHQl8lBC7NPNzQAT7ABLkBx1MoBK7g==" workbookSaltValue="mTtAiqk8DmrPvtUwRyE6U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<sst xmlns="http://schemas.openxmlformats.org/spreadsheetml/2006/main" count="235" uniqueCount="123">
  <si>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</si>
  <si>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</si>
  <si>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</si>
  <si>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</si>
  <si>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</si>
  <si>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</si>
  <si>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</si>
  <si>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</si>
  <si>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</si>
  <si>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</si>
  <si>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</si>
  <si>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</si>
  <si>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</si>
  <si>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</si>
  <si>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</si>
  <si>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</si>
  <si>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</si>
  <si>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</si>
  <si>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</si>
  <si>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</si>
  <si>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</si>
  <si>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</si>
  <si>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</si>
  <si>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</si>
  <si>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</si>
  <si>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</si>
  <si>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</si>
  <si>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</si>
  <si>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</si>
  <si>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</si>
  <si>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</si>
  <si>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</si>
  <si>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</si>
  <si>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</si>
  <si>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</si>
  <si>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</si>
  <si>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</si>
  <si>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</si>
  <si>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</si>
  <si>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</si>
  <si>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</si>
  <si>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</si>
  <si>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</si>
  <si>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</si>
  <si>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</si>
  <si>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</si>
  <si>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</si>
  <si>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</si>
  <si>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</si>
  <si>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</si>
  <si>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</si>
  <si>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</si>
  <si>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</si>
  <si>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</si>
  <si>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</si>
  <si>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</si>
  <si>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</si>
  <si>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</si>
  <si>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</si>
  <si>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</si>
  <si>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</si>
  <si>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</si>
  <si>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</si>
  <si>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</si>
  <si>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</si>
  <si>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</si>
  <si>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</si>
  <si>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</si>
  <si>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</si>
  <si>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</si>
  <si>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</si>
  <si>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</si>
  <si>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</si>
  <si>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</si>
  <si>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</si>
  <si>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</si>
  <si>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</si>
  <si>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</si>
  <si>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</si>
  <si>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</si>
  <si>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</si>
  <si>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</si>
  <si>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</si>
  <si>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</si>
  <si>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</si>
  <si>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</si>
  <si>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</si>
  <si>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</si>
  <si>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</si>
  <si>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</si>
  <si>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</si>
  <si>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</si>
  <si>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</si>
  <si>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</si>
  <si>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</si>
  <si>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</si>
  <si>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</si>
  <si>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</si>
  <si>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</si>
  <si>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</si>
  <si>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</si>
  <si>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</si>
  <si>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</si>
  <si>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</si>
  <si>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</si>
  <si>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</si>
  <si>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</si>
  <si>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</si>
  <si>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</si>
  <si>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</si>
  <si>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</si>
  <si>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</si>
  <si>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</si>
  <si>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</si>
  <si>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</si>
  <si>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</si>
  <si>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</si>
  <si>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</si>
  <si>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</si>
  <si>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</si>
  <si>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①経常収支比率は、ほぼ横ばいとなっていて、類似団体より低い。処理区域が小さく維持管理費用が多くなっているため、小規模の処理施設の効率的な維持管理方法等の検討が必要である。
②累積欠損金比率は、増加傾向にあり類似団体より高い。
③流動比率は、年々減少傾向にあり、100％を超えているものの類似団体より低い。
④企業債残高０である。
⑤経費回収率は、ほぼ横ばいであり、類似団体より低い。
⑥汚水処理原価は、ほぼ横ばいであり、類似団体より高い。処理区域が小さく維持管理費用が多くなっているため、小規模の処理施設の効率的な維持管理方法等の検討が必要である。
⑦施設利用率は、ほぼ横ばいであり、類似団体より高い。
⑧水洗化率は100％である。</t>
    <rPh sb="1" eb="3">
      <t>ケイジョウ</t>
    </rPh>
    <rPh sb="3" eb="5">
      <t>シュウシ</t>
    </rPh>
    <rPh sb="5" eb="7">
      <t>ヒリツ</t>
    </rPh>
    <rPh sb="11" eb="12">
      <t>ヨコ</t>
    </rPh>
    <rPh sb="21" eb="23">
      <t>ルイジ</t>
    </rPh>
    <rPh sb="23" eb="25">
      <t>ダンタイ</t>
    </rPh>
    <rPh sb="27" eb="28">
      <t>ヒク</t>
    </rPh>
    <rPh sb="30" eb="32">
      <t>ショリ</t>
    </rPh>
    <rPh sb="32" eb="34">
      <t>クイキ</t>
    </rPh>
    <rPh sb="35" eb="36">
      <t>チイ</t>
    </rPh>
    <rPh sb="38" eb="40">
      <t>イジ</t>
    </rPh>
    <rPh sb="40" eb="42">
      <t>カンリ</t>
    </rPh>
    <rPh sb="42" eb="44">
      <t>ヒヨウ</t>
    </rPh>
    <rPh sb="45" eb="46">
      <t>オオ</t>
    </rPh>
    <rPh sb="55" eb="58">
      <t>ショウキボ</t>
    </rPh>
    <rPh sb="59" eb="61">
      <t>ショリ</t>
    </rPh>
    <rPh sb="61" eb="63">
      <t>シセツ</t>
    </rPh>
    <rPh sb="64" eb="67">
      <t>コウリツテキ</t>
    </rPh>
    <rPh sb="68" eb="70">
      <t>イジ</t>
    </rPh>
    <rPh sb="70" eb="72">
      <t>カンリ</t>
    </rPh>
    <rPh sb="72" eb="74">
      <t>ホウホウ</t>
    </rPh>
    <rPh sb="74" eb="75">
      <t>ナド</t>
    </rPh>
    <rPh sb="76" eb="78">
      <t>ケントウ</t>
    </rPh>
    <rPh sb="79" eb="81">
      <t>ヒツヨウ</t>
    </rPh>
    <rPh sb="87" eb="89">
      <t>ルイセキ</t>
    </rPh>
    <rPh sb="89" eb="92">
      <t>ケッソンキン</t>
    </rPh>
    <rPh sb="92" eb="94">
      <t>ヒリツ</t>
    </rPh>
    <rPh sb="96" eb="98">
      <t>ゾウカ</t>
    </rPh>
    <rPh sb="98" eb="100">
      <t>ケイコウ</t>
    </rPh>
    <rPh sb="103" eb="105">
      <t>ルイジ</t>
    </rPh>
    <rPh sb="105" eb="107">
      <t>ダンタイ</t>
    </rPh>
    <rPh sb="109" eb="110">
      <t>タカ</t>
    </rPh>
    <rPh sb="114" eb="116">
      <t>リュウドウ</t>
    </rPh>
    <rPh sb="116" eb="118">
      <t>ヒリツ</t>
    </rPh>
    <rPh sb="120" eb="122">
      <t>ネンネン</t>
    </rPh>
    <rPh sb="122" eb="124">
      <t>ゲンショウ</t>
    </rPh>
    <rPh sb="124" eb="126">
      <t>ケイコウ</t>
    </rPh>
    <rPh sb="135" eb="136">
      <t>コ</t>
    </rPh>
    <rPh sb="143" eb="145">
      <t>ルイジ</t>
    </rPh>
    <rPh sb="145" eb="147">
      <t>ダンタイ</t>
    </rPh>
    <rPh sb="149" eb="150">
      <t>ヒク</t>
    </rPh>
    <rPh sb="154" eb="156">
      <t>キギョウ</t>
    </rPh>
    <rPh sb="156" eb="157">
      <t>サイ</t>
    </rPh>
    <rPh sb="157" eb="159">
      <t>ザンダカ</t>
    </rPh>
    <rPh sb="166" eb="168">
      <t>ケイヒ</t>
    </rPh>
    <rPh sb="168" eb="170">
      <t>カイシュウ</t>
    </rPh>
    <rPh sb="170" eb="171">
      <t>リツ</t>
    </rPh>
    <rPh sb="175" eb="176">
      <t>ヨコ</t>
    </rPh>
    <rPh sb="182" eb="184">
      <t>ルイジ</t>
    </rPh>
    <rPh sb="184" eb="186">
      <t>ダンタイ</t>
    </rPh>
    <rPh sb="188" eb="189">
      <t>ヒク</t>
    </rPh>
    <rPh sb="193" eb="195">
      <t>オスイ</t>
    </rPh>
    <rPh sb="195" eb="197">
      <t>ショリ</t>
    </rPh>
    <rPh sb="197" eb="199">
      <t>ゲンカ</t>
    </rPh>
    <rPh sb="203" eb="204">
      <t>ヨコ</t>
    </rPh>
    <rPh sb="210" eb="212">
      <t>ルイジ</t>
    </rPh>
    <rPh sb="212" eb="214">
      <t>ダンタイ</t>
    </rPh>
    <rPh sb="216" eb="217">
      <t>タカ</t>
    </rPh>
    <rPh sb="276" eb="278">
      <t>シセツ</t>
    </rPh>
    <rPh sb="278" eb="281">
      <t>リヨウリツ</t>
    </rPh>
    <rPh sb="303" eb="306">
      <t>スイセンカ</t>
    </rPh>
    <rPh sb="306" eb="307">
      <t>リツ</t>
    </rPh>
    <phoneticPr fontId="4"/>
  </si>
  <si>
    <t>①有形固定資産減価償却率は年々増加しており、29年度では類似団体より高くなった。
②管渠老朽化率は、未だ０であり、供用開始から23年であるため耐用年数（50年）を超えている管渠はない。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4" eb="25">
      <t>ネン</t>
    </rPh>
    <rPh sb="25" eb="26">
      <t>ド</t>
    </rPh>
    <rPh sb="28" eb="30">
      <t>ルイジ</t>
    </rPh>
    <rPh sb="30" eb="32">
      <t>ダンタイ</t>
    </rPh>
    <rPh sb="34" eb="35">
      <t>タカ</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</si>
  <si>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7" eb="110">
      <t>ロウキュウカ</t>
    </rPh>
    <rPh sb="111" eb="113">
      <t>ジョウキョウ</t>
    </rPh>
    <rPh sb="129" eb="131">
      <t>ケイカク</t>
    </rPh>
    <rPh sb="132" eb="134">
      <t>サクテイ</t>
    </rPh>
    <rPh sb="139" eb="140">
      <t>モト</t>
    </rPh>
    <rPh sb="149" eb="151">
      <t>コウシン</t>
    </rPh>
    <rPh sb="152" eb="154">
      <t>カイゼン</t>
    </rPh>
    <rPh sb="154" eb="156">
      <t>コウジ</t>
    </rPh>
    <rPh sb="157" eb="158">
      <t>ト</t>
    </rPh>
    <rPh sb="159" eb="160">
      <t>ク</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</si>
</sst>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09-4D6B-B90E-59F83C0014FC}"/>
            </c:ext>
          </c:extLst>
        </c:ser>
        <c:dLbls>
          <c:showLegendKey val="0"/>
          <c:showVal val="0"/>
          <c:showCatName val="0"/>
          <c:showSerName val="0"/>
          <c:showPercent val="0"/>
          <c:showBubbleSize val="0"/>
        </c:dLbls>
        <c:gapWidth val="150"/>
        <c:axId val="152806536"/>
        <c:axId val="1528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09-4D6B-B90E-59F83C0014FC}"/>
            </c:ext>
          </c:extLst>
        </c:ser>
        <c:dLbls>
          <c:showLegendKey val="0"/>
          <c:showVal val="0"/>
          <c:showCatName val="0"/>
          <c:showSerName val="0"/>
          <c:showPercent val="0"/>
          <c:showBubbleSize val="0"/>
        </c:dLbls>
        <c:marker val="1"/>
        <c:smooth val="0"/>
        <c:axId val="152806536"/>
        <c:axId val="152806144"/>
      </c:lineChart>
      <c:dateAx>
        <c:axId val="152806536"/>
        <c:scaling>
          <c:orientation val="minMax"/>
        </c:scaling>
        <c:delete val="1"/>
        <c:axPos val="b"/>
        <c:numFmt formatCode="ge" sourceLinked="1"/>
        <c:majorTickMark val="none"/>
        <c:minorTickMark val="none"/>
        <c:tickLblPos val="none"/>
        <c:crossAx val="152806144"/>
        <c:crosses val="autoZero"/>
        <c:auto val="1"/>
        <c:lblOffset val="100"/>
        <c:baseTimeUnit val="years"/>
      </c:dateAx>
      <c:valAx>
        <c:axId val="1528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67F0-4F50-B4E8-84D3A2F3E293}"/>
            </c:ext>
          </c:extLst>
        </c:ser>
        <c:dLbls>
          <c:showLegendKey val="0"/>
          <c:showVal val="0"/>
          <c:showCatName val="0"/>
          <c:showSerName val="0"/>
          <c:showPercent val="0"/>
          <c:showBubbleSize val="0"/>
        </c:dLbls>
        <c:gapWidth val="150"/>
        <c:axId val="154408056"/>
        <c:axId val="1544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c:ext xmlns:c16="http://schemas.microsoft.com/office/drawing/2014/chart" uri="{C3380CC4-5D6E-409C-BE32-E72D297353CC}">
              <c16:uniqueId val="{00000001-67F0-4F50-B4E8-84D3A2F3E293}"/>
            </c:ext>
          </c:extLst>
        </c:ser>
        <c:dLbls>
          <c:showLegendKey val="0"/>
          <c:showVal val="0"/>
          <c:showCatName val="0"/>
          <c:showSerName val="0"/>
          <c:showPercent val="0"/>
          <c:showBubbleSize val="0"/>
        </c:dLbls>
        <c:marker val="1"/>
        <c:smooth val="0"/>
        <c:axId val="154408056"/>
        <c:axId val="154408448"/>
      </c:lineChart>
      <c:dateAx>
        <c:axId val="154408056"/>
        <c:scaling>
          <c:orientation val="minMax"/>
        </c:scaling>
        <c:delete val="1"/>
        <c:axPos val="b"/>
        <c:numFmt formatCode="ge" sourceLinked="1"/>
        <c:majorTickMark val="none"/>
        <c:minorTickMark val="none"/>
        <c:tickLblPos val="none"/>
        <c:crossAx val="154408448"/>
        <c:crosses val="autoZero"/>
        <c:auto val="1"/>
        <c:lblOffset val="100"/>
        <c:baseTimeUnit val="years"/>
      </c:dateAx>
      <c:valAx>
        <c:axId val="1544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333-4CEA-9A86-3C4FB19955A8}"/>
            </c:ext>
          </c:extLst>
        </c:ser>
        <c:dLbls>
          <c:showLegendKey val="0"/>
          <c:showVal val="0"/>
          <c:showCatName val="0"/>
          <c:showSerName val="0"/>
          <c:showPercent val="0"/>
          <c:showBubbleSize val="0"/>
        </c:dLbls>
        <c:gapWidth val="150"/>
        <c:axId val="154409624"/>
        <c:axId val="1544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c:ext xmlns:c16="http://schemas.microsoft.com/office/drawing/2014/chart" uri="{C3380CC4-5D6E-409C-BE32-E72D297353CC}">
              <c16:uniqueId val="{00000001-3333-4CEA-9A86-3C4FB19955A8}"/>
            </c:ext>
          </c:extLst>
        </c:ser>
        <c:dLbls>
          <c:showLegendKey val="0"/>
          <c:showVal val="0"/>
          <c:showCatName val="0"/>
          <c:showSerName val="0"/>
          <c:showPercent val="0"/>
          <c:showBubbleSize val="0"/>
        </c:dLbls>
        <c:marker val="1"/>
        <c:smooth val="0"/>
        <c:axId val="154409624"/>
        <c:axId val="154410016"/>
      </c:lineChart>
      <c:dateAx>
        <c:axId val="154409624"/>
        <c:scaling>
          <c:orientation val="minMax"/>
        </c:scaling>
        <c:delete val="1"/>
        <c:axPos val="b"/>
        <c:numFmt formatCode="ge" sourceLinked="1"/>
        <c:majorTickMark val="none"/>
        <c:minorTickMark val="none"/>
        <c:tickLblPos val="none"/>
        <c:crossAx val="154410016"/>
        <c:crosses val="autoZero"/>
        <c:auto val="1"/>
        <c:lblOffset val="100"/>
        <c:baseTimeUnit val="years"/>
      </c:dateAx>
      <c:valAx>
        <c:axId val="1544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28.59</c:v>
                </c:pt>
                <c:pt idx="1">
                  <c:v>26.71</c:v>
                </c:pt>
                <c:pt idx="2">
                  <c:v>33.07</c:v>
                </c:pt>
                <c:pt idx="3">
                  <c:v>27.92</c:v>
                </c:pt>
                <c:pt idx="4">
                  <c:v>26.32</c:v>
                </c:pt>
              </c:numCache>
            </c:numRef>
          </c:val>
          <c:extLst>
            <c:ext xmlns:c16="http://schemas.microsoft.com/office/drawing/2014/chart" uri="{C3380CC4-5D6E-409C-BE32-E72D297353CC}">
              <c16:uniqueId val="{00000000-8DDD-4081-907C-519BE416A9D7}"/>
            </c:ext>
          </c:extLst>
        </c:ser>
        <c:dLbls>
          <c:showLegendKey val="0"/>
          <c:showVal val="0"/>
          <c:showCatName val="0"/>
          <c:showSerName val="0"/>
          <c:showPercent val="0"/>
          <c:showBubbleSize val="0"/>
        </c:dLbls>
        <c:gapWidth val="150"/>
        <c:axId val="152805360"/>
        <c:axId val="15280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37.630000000000003</c:v>
                </c:pt>
                <c:pt idx="1">
                  <c:v>62.56</c:v>
                </c:pt>
                <c:pt idx="2">
                  <c:v>52.3</c:v>
                </c:pt>
                <c:pt idx="3">
                  <c:v>51.22</c:v>
                </c:pt>
                <c:pt idx="4">
                  <c:v>40.090000000000003</c:v>
                </c:pt>
              </c:numCache>
            </c:numRef>
          </c:val>
          <c:smooth val="0"/>
          <c:extLst>
            <c:ext xmlns:c16="http://schemas.microsoft.com/office/drawing/2014/chart" uri="{C3380CC4-5D6E-409C-BE32-E72D297353CC}">
              <c16:uniqueId val="{00000001-8DDD-4081-907C-519BE416A9D7}"/>
            </c:ext>
          </c:extLst>
        </c:ser>
        <c:dLbls>
          <c:showLegendKey val="0"/>
          <c:showVal val="0"/>
          <c:showCatName val="0"/>
          <c:showSerName val="0"/>
          <c:showPercent val="0"/>
          <c:showBubbleSize val="0"/>
        </c:dLbls>
        <c:marker val="1"/>
        <c:smooth val="0"/>
        <c:axId val="152805360"/>
        <c:axId val="152808888"/>
      </c:lineChart>
      <c:dateAx>
        <c:axId val="152805360"/>
        <c:scaling>
          <c:orientation val="minMax"/>
        </c:scaling>
        <c:delete val="1"/>
        <c:axPos val="b"/>
        <c:numFmt formatCode="ge" sourceLinked="1"/>
        <c:majorTickMark val="none"/>
        <c:minorTickMark val="none"/>
        <c:tickLblPos val="none"/>
        <c:crossAx val="152808888"/>
        <c:crosses val="autoZero"/>
        <c:auto val="1"/>
        <c:lblOffset val="100"/>
        <c:baseTimeUnit val="years"/>
      </c:dateAx>
      <c:valAx>
        <c:axId val="15280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30.24</c:v>
                </c:pt>
                <c:pt idx="1">
                  <c:v>32.19</c:v>
                </c:pt>
                <c:pt idx="2">
                  <c:v>34.14</c:v>
                </c:pt>
                <c:pt idx="3">
                  <c:v>36.090000000000003</c:v>
                </c:pt>
                <c:pt idx="4">
                  <c:v>38.04</c:v>
                </c:pt>
              </c:numCache>
            </c:numRef>
          </c:val>
          <c:extLst>
            <c:ext xmlns:c16="http://schemas.microsoft.com/office/drawing/2014/chart" uri="{C3380CC4-5D6E-409C-BE32-E72D297353CC}">
              <c16:uniqueId val="{00000000-17D8-4208-A8D0-E8ABF5863E90}"/>
            </c:ext>
          </c:extLst>
        </c:ser>
        <c:dLbls>
          <c:showLegendKey val="0"/>
          <c:showVal val="0"/>
          <c:showCatName val="0"/>
          <c:showSerName val="0"/>
          <c:showPercent val="0"/>
          <c:showBubbleSize val="0"/>
        </c:dLbls>
        <c:gapWidth val="150"/>
        <c:axId val="111470456"/>
        <c:axId val="1114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30.24</c:v>
                </c:pt>
                <c:pt idx="1">
                  <c:v>33.729999999999997</c:v>
                </c:pt>
                <c:pt idx="2">
                  <c:v>35.67</c:v>
                </c:pt>
                <c:pt idx="3">
                  <c:v>37.61</c:v>
                </c:pt>
                <c:pt idx="4">
                  <c:v>34.700000000000003</c:v>
                </c:pt>
              </c:numCache>
            </c:numRef>
          </c:val>
          <c:smooth val="0"/>
          <c:extLst>
            <c:ext xmlns:c16="http://schemas.microsoft.com/office/drawing/2014/chart" uri="{C3380CC4-5D6E-409C-BE32-E72D297353CC}">
              <c16:uniqueId val="{00000001-17D8-4208-A8D0-E8ABF5863E90}"/>
            </c:ext>
          </c:extLst>
        </c:ser>
        <c:dLbls>
          <c:showLegendKey val="0"/>
          <c:showVal val="0"/>
          <c:showCatName val="0"/>
          <c:showSerName val="0"/>
          <c:showPercent val="0"/>
          <c:showBubbleSize val="0"/>
        </c:dLbls>
        <c:marker val="1"/>
        <c:smooth val="0"/>
        <c:axId val="111470456"/>
        <c:axId val="111470064"/>
      </c:lineChart>
      <c:dateAx>
        <c:axId val="111470456"/>
        <c:scaling>
          <c:orientation val="minMax"/>
        </c:scaling>
        <c:delete val="1"/>
        <c:axPos val="b"/>
        <c:numFmt formatCode="ge" sourceLinked="1"/>
        <c:majorTickMark val="none"/>
        <c:minorTickMark val="none"/>
        <c:tickLblPos val="none"/>
        <c:crossAx val="111470064"/>
        <c:crosses val="autoZero"/>
        <c:auto val="1"/>
        <c:lblOffset val="100"/>
        <c:baseTimeUnit val="years"/>
      </c:dateAx>
      <c:valAx>
        <c:axId val="1114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D-4D84-B961-C819317066DB}"/>
            </c:ext>
          </c:extLst>
        </c:ser>
        <c:dLbls>
          <c:showLegendKey val="0"/>
          <c:showVal val="0"/>
          <c:showCatName val="0"/>
          <c:showSerName val="0"/>
          <c:showPercent val="0"/>
          <c:showBubbleSize val="0"/>
        </c:dLbls>
        <c:gapWidth val="150"/>
        <c:axId val="111468496"/>
        <c:axId val="1114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0D-4D84-B961-C819317066DB}"/>
            </c:ext>
          </c:extLst>
        </c:ser>
        <c:dLbls>
          <c:showLegendKey val="0"/>
          <c:showVal val="0"/>
          <c:showCatName val="0"/>
          <c:showSerName val="0"/>
          <c:showPercent val="0"/>
          <c:showBubbleSize val="0"/>
        </c:dLbls>
        <c:marker val="1"/>
        <c:smooth val="0"/>
        <c:axId val="111468496"/>
        <c:axId val="111470848"/>
      </c:lineChart>
      <c:dateAx>
        <c:axId val="111468496"/>
        <c:scaling>
          <c:orientation val="minMax"/>
        </c:scaling>
        <c:delete val="1"/>
        <c:axPos val="b"/>
        <c:numFmt formatCode="ge" sourceLinked="1"/>
        <c:majorTickMark val="none"/>
        <c:minorTickMark val="none"/>
        <c:tickLblPos val="none"/>
        <c:crossAx val="111470848"/>
        <c:crosses val="autoZero"/>
        <c:auto val="1"/>
        <c:lblOffset val="100"/>
        <c:baseTimeUnit val="years"/>
      </c:dateAx>
      <c:valAx>
        <c:axId val="1114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5261.17</c:v>
                </c:pt>
                <c:pt idx="1">
                  <c:v>5323.11</c:v>
                </c:pt>
                <c:pt idx="2">
                  <c:v>5968.65</c:v>
                </c:pt>
                <c:pt idx="3">
                  <c:v>6434.17</c:v>
                </c:pt>
                <c:pt idx="4">
                  <c:v>6734.09</c:v>
                </c:pt>
              </c:numCache>
            </c:numRef>
          </c:val>
          <c:extLst>
            <c:ext xmlns:c16="http://schemas.microsoft.com/office/drawing/2014/chart" uri="{C3380CC4-5D6E-409C-BE32-E72D297353CC}">
              <c16:uniqueId val="{00000000-71C5-4728-BE73-2642FCE433C8}"/>
            </c:ext>
          </c:extLst>
        </c:ser>
        <c:dLbls>
          <c:showLegendKey val="0"/>
          <c:showVal val="0"/>
          <c:showCatName val="0"/>
          <c:showSerName val="0"/>
          <c:showPercent val="0"/>
          <c:showBubbleSize val="0"/>
        </c:dLbls>
        <c:gapWidth val="150"/>
        <c:axId val="111472024"/>
        <c:axId val="15392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2685.75</c:v>
                </c:pt>
                <c:pt idx="1">
                  <c:v>3025.67</c:v>
                </c:pt>
                <c:pt idx="2">
                  <c:v>3997.28</c:v>
                </c:pt>
                <c:pt idx="3">
                  <c:v>4212.5600000000004</c:v>
                </c:pt>
                <c:pt idx="4">
                  <c:v>4044.84</c:v>
                </c:pt>
              </c:numCache>
            </c:numRef>
          </c:val>
          <c:smooth val="0"/>
          <c:extLst>
            <c:ext xmlns:c16="http://schemas.microsoft.com/office/drawing/2014/chart" uri="{C3380CC4-5D6E-409C-BE32-E72D297353CC}">
              <c16:uniqueId val="{00000001-71C5-4728-BE73-2642FCE433C8}"/>
            </c:ext>
          </c:extLst>
        </c:ser>
        <c:dLbls>
          <c:showLegendKey val="0"/>
          <c:showVal val="0"/>
          <c:showCatName val="0"/>
          <c:showSerName val="0"/>
          <c:showPercent val="0"/>
          <c:showBubbleSize val="0"/>
        </c:dLbls>
        <c:marker val="1"/>
        <c:smooth val="0"/>
        <c:axId val="111472024"/>
        <c:axId val="153928912"/>
      </c:lineChart>
      <c:dateAx>
        <c:axId val="111472024"/>
        <c:scaling>
          <c:orientation val="minMax"/>
        </c:scaling>
        <c:delete val="1"/>
        <c:axPos val="b"/>
        <c:numFmt formatCode="ge" sourceLinked="1"/>
        <c:majorTickMark val="none"/>
        <c:minorTickMark val="none"/>
        <c:tickLblPos val="none"/>
        <c:crossAx val="153928912"/>
        <c:crosses val="autoZero"/>
        <c:auto val="1"/>
        <c:lblOffset val="100"/>
        <c:baseTimeUnit val="years"/>
      </c:dateAx>
      <c:valAx>
        <c:axId val="15392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347.2</c:v>
                </c:pt>
                <c:pt idx="1">
                  <c:v>336.48</c:v>
                </c:pt>
                <c:pt idx="2">
                  <c:v>271.25</c:v>
                </c:pt>
                <c:pt idx="3">
                  <c:v>179.35</c:v>
                </c:pt>
                <c:pt idx="4">
                  <c:v>165.05</c:v>
                </c:pt>
              </c:numCache>
            </c:numRef>
          </c:val>
          <c:extLst>
            <c:ext xmlns:c16="http://schemas.microsoft.com/office/drawing/2014/chart" uri="{C3380CC4-5D6E-409C-BE32-E72D297353CC}">
              <c16:uniqueId val="{00000000-4AB3-4FCB-895E-4E4CABA0A725}"/>
            </c:ext>
          </c:extLst>
        </c:ser>
        <c:dLbls>
          <c:showLegendKey val="0"/>
          <c:showVal val="0"/>
          <c:showCatName val="0"/>
          <c:showSerName val="0"/>
          <c:showPercent val="0"/>
          <c:showBubbleSize val="0"/>
        </c:dLbls>
        <c:gapWidth val="150"/>
        <c:axId val="153927736"/>
        <c:axId val="15392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29.14</c:v>
                </c:pt>
                <c:pt idx="1">
                  <c:v>3428.28</c:v>
                </c:pt>
                <c:pt idx="2">
                  <c:v>2845.22</c:v>
                </c:pt>
                <c:pt idx="3">
                  <c:v>1099.01</c:v>
                </c:pt>
                <c:pt idx="4">
                  <c:v>686.41</c:v>
                </c:pt>
              </c:numCache>
            </c:numRef>
          </c:val>
          <c:smooth val="0"/>
          <c:extLst>
            <c:ext xmlns:c16="http://schemas.microsoft.com/office/drawing/2014/chart" uri="{C3380CC4-5D6E-409C-BE32-E72D297353CC}">
              <c16:uniqueId val="{00000001-4AB3-4FCB-895E-4E4CABA0A725}"/>
            </c:ext>
          </c:extLst>
        </c:ser>
        <c:dLbls>
          <c:showLegendKey val="0"/>
          <c:showVal val="0"/>
          <c:showCatName val="0"/>
          <c:showSerName val="0"/>
          <c:showPercent val="0"/>
          <c:showBubbleSize val="0"/>
        </c:dLbls>
        <c:marker val="1"/>
        <c:smooth val="0"/>
        <c:axId val="153927736"/>
        <c:axId val="153927344"/>
      </c:lineChart>
      <c:dateAx>
        <c:axId val="153927736"/>
        <c:scaling>
          <c:orientation val="minMax"/>
        </c:scaling>
        <c:delete val="1"/>
        <c:axPos val="b"/>
        <c:numFmt formatCode="ge" sourceLinked="1"/>
        <c:majorTickMark val="none"/>
        <c:minorTickMark val="none"/>
        <c:tickLblPos val="none"/>
        <c:crossAx val="153927344"/>
        <c:crosses val="autoZero"/>
        <c:auto val="1"/>
        <c:lblOffset val="100"/>
        <c:baseTimeUnit val="years"/>
      </c:dateAx>
      <c:valAx>
        <c:axId val="1539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64-45A5-8D90-2649BC516A5C}"/>
            </c:ext>
          </c:extLst>
        </c:ser>
        <c:dLbls>
          <c:showLegendKey val="0"/>
          <c:showVal val="0"/>
          <c:showCatName val="0"/>
          <c:showSerName val="0"/>
          <c:showPercent val="0"/>
          <c:showBubbleSize val="0"/>
        </c:dLbls>
        <c:gapWidth val="150"/>
        <c:axId val="252880872"/>
        <c:axId val="15434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c:ext xmlns:c16="http://schemas.microsoft.com/office/drawing/2014/chart" uri="{C3380CC4-5D6E-409C-BE32-E72D297353CC}">
              <c16:uniqueId val="{00000001-8964-45A5-8D90-2649BC516A5C}"/>
            </c:ext>
          </c:extLst>
        </c:ser>
        <c:dLbls>
          <c:showLegendKey val="0"/>
          <c:showVal val="0"/>
          <c:showCatName val="0"/>
          <c:showSerName val="0"/>
          <c:showPercent val="0"/>
          <c:showBubbleSize val="0"/>
        </c:dLbls>
        <c:marker val="1"/>
        <c:smooth val="0"/>
        <c:axId val="252880872"/>
        <c:axId val="154341848"/>
      </c:lineChart>
      <c:dateAx>
        <c:axId val="252880872"/>
        <c:scaling>
          <c:orientation val="minMax"/>
        </c:scaling>
        <c:delete val="1"/>
        <c:axPos val="b"/>
        <c:numFmt formatCode="ge" sourceLinked="1"/>
        <c:majorTickMark val="none"/>
        <c:minorTickMark val="none"/>
        <c:tickLblPos val="none"/>
        <c:crossAx val="154341848"/>
        <c:crosses val="autoZero"/>
        <c:auto val="1"/>
        <c:lblOffset val="100"/>
        <c:baseTimeUnit val="years"/>
      </c:dateAx>
      <c:valAx>
        <c:axId val="15434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24.91</c:v>
                </c:pt>
                <c:pt idx="1">
                  <c:v>25.48</c:v>
                </c:pt>
                <c:pt idx="2">
                  <c:v>24.73</c:v>
                </c:pt>
                <c:pt idx="3">
                  <c:v>24.05</c:v>
                </c:pt>
                <c:pt idx="4">
                  <c:v>24.08</c:v>
                </c:pt>
              </c:numCache>
            </c:numRef>
          </c:val>
          <c:extLst>
            <c:ext xmlns:c16="http://schemas.microsoft.com/office/drawing/2014/chart" uri="{C3380CC4-5D6E-409C-BE32-E72D297353CC}">
              <c16:uniqueId val="{00000000-D254-4D19-9600-695910587675}"/>
            </c:ext>
          </c:extLst>
        </c:ser>
        <c:dLbls>
          <c:showLegendKey val="0"/>
          <c:showVal val="0"/>
          <c:showCatName val="0"/>
          <c:showSerName val="0"/>
          <c:showPercent val="0"/>
          <c:showBubbleSize val="0"/>
        </c:dLbls>
        <c:gapWidth val="150"/>
        <c:axId val="153928128"/>
        <c:axId val="15434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c:ext xmlns:c16="http://schemas.microsoft.com/office/drawing/2014/chart" uri="{C3380CC4-5D6E-409C-BE32-E72D297353CC}">
              <c16:uniqueId val="{00000001-D254-4D19-9600-695910587675}"/>
            </c:ext>
          </c:extLst>
        </c:ser>
        <c:dLbls>
          <c:showLegendKey val="0"/>
          <c:showVal val="0"/>
          <c:showCatName val="0"/>
          <c:showSerName val="0"/>
          <c:showPercent val="0"/>
          <c:showBubbleSize val="0"/>
        </c:dLbls>
        <c:marker val="1"/>
        <c:smooth val="0"/>
        <c:axId val="153928128"/>
        <c:axId val="154343024"/>
      </c:lineChart>
      <c:dateAx>
        <c:axId val="153928128"/>
        <c:scaling>
          <c:orientation val="minMax"/>
        </c:scaling>
        <c:delete val="1"/>
        <c:axPos val="b"/>
        <c:numFmt formatCode="ge" sourceLinked="1"/>
        <c:majorTickMark val="none"/>
        <c:minorTickMark val="none"/>
        <c:tickLblPos val="none"/>
        <c:crossAx val="154343024"/>
        <c:crosses val="autoZero"/>
        <c:auto val="1"/>
        <c:lblOffset val="100"/>
        <c:baseTimeUnit val="years"/>
      </c:dateAx>
      <c:valAx>
        <c:axId val="15434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853.84</c:v>
                </c:pt>
                <c:pt idx="1">
                  <c:v>818.78</c:v>
                </c:pt>
                <c:pt idx="2">
                  <c:v>836.71</c:v>
                </c:pt>
                <c:pt idx="3">
                  <c:v>843.84</c:v>
                </c:pt>
                <c:pt idx="4">
                  <c:v>854.34</c:v>
                </c:pt>
              </c:numCache>
            </c:numRef>
          </c:val>
          <c:extLst>
            <c:ext xmlns:c16="http://schemas.microsoft.com/office/drawing/2014/chart" uri="{C3380CC4-5D6E-409C-BE32-E72D297353CC}">
              <c16:uniqueId val="{00000000-01AF-4F23-B3D1-B6C82F719666}"/>
            </c:ext>
          </c:extLst>
        </c:ser>
        <c:dLbls>
          <c:showLegendKey val="0"/>
          <c:showVal val="0"/>
          <c:showCatName val="0"/>
          <c:showSerName val="0"/>
          <c:showPercent val="0"/>
          <c:showBubbleSize val="0"/>
        </c:dLbls>
        <c:gapWidth val="150"/>
        <c:axId val="154344200"/>
        <c:axId val="15434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c:ext xmlns:c16="http://schemas.microsoft.com/office/drawing/2014/chart" uri="{C3380CC4-5D6E-409C-BE32-E72D297353CC}">
              <c16:uniqueId val="{00000001-01AF-4F23-B3D1-B6C82F719666}"/>
            </c:ext>
          </c:extLst>
        </c:ser>
        <c:dLbls>
          <c:showLegendKey val="0"/>
          <c:showVal val="0"/>
          <c:showCatName val="0"/>
          <c:showSerName val="0"/>
          <c:showPercent val="0"/>
          <c:showBubbleSize val="0"/>
        </c:dLbls>
        <c:marker val="1"/>
        <c:smooth val="0"/>
        <c:axId val="154344200"/>
        <c:axId val="154344592"/>
      </c:lineChart>
      <c:dateAx>
        <c:axId val="154344200"/>
        <c:scaling>
          <c:orientation val="minMax"/>
        </c:scaling>
        <c:delete val="1"/>
        <c:axPos val="b"/>
        <c:numFmt formatCode="ge" sourceLinked="1"/>
        <c:majorTickMark val="none"/>
        <c:minorTickMark val="none"/>
        <c:tickLblPos val="none"/>
        <c:crossAx val="154344592"/>
        <c:crosses val="autoZero"/>
        <c:auto val="1"/>
        <c:lblOffset val="100"/>
        <c:baseTimeUnit val="years"/>
      </c:dateAx>
      <c:valAx>
        <c:axId val="15434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4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【4,044.84】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7">
        <f>データ!S6</f>
        <v>62296</v>
      </c>
      <c r="AM8" s="67"/>
      <c r="AN8" s="67"/>
      <c r="AO8" s="67"/>
      <c r="AP8" s="67"/>
      <c r="AQ8" s="67"/>
      <c r="AR8" s="67"/>
      <c r="AS8" s="67"/>
      <c r="AT8" s="66">
        <f>データ!T6</f>
        <v>725.65</v>
      </c>
      <c r="AU8" s="66"/>
      <c r="AV8" s="66"/>
      <c r="AW8" s="66"/>
      <c r="AX8" s="66"/>
      <c r="AY8" s="66"/>
      <c r="AZ8" s="66"/>
      <c r="BA8" s="66"/>
      <c r="BB8" s="66">
        <f>データ!U6</f>
        <v>85.85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99.26</v>
      </c>
      <c r="J10" s="66"/>
      <c r="K10" s="66"/>
      <c r="L10" s="66"/>
      <c r="M10" s="66"/>
      <c r="N10" s="66"/>
      <c r="O10" s="66"/>
      <c r="P10" s="66">
        <f>データ!P6</f>
        <v>0.09</v>
      </c>
      <c r="Q10" s="66"/>
      <c r="R10" s="66"/>
      <c r="S10" s="66"/>
      <c r="T10" s="66"/>
      <c r="U10" s="66"/>
      <c r="V10" s="66"/>
      <c r="W10" s="66">
        <f>データ!Q6</f>
        <v>107.8</v>
      </c>
      <c r="X10" s="66"/>
      <c r="Y10" s="66"/>
      <c r="Z10" s="66"/>
      <c r="AA10" s="66"/>
      <c r="AB10" s="66"/>
      <c r="AC10" s="66"/>
      <c r="AD10" s="67">
        <f>データ!R6</f>
        <v>3972</v>
      </c>
      <c r="AE10" s="67"/>
      <c r="AF10" s="67"/>
      <c r="AG10" s="67"/>
      <c r="AH10" s="67"/>
      <c r="AI10" s="67"/>
      <c r="AJ10" s="67"/>
      <c r="AK10" s="2"/>
      <c r="AL10" s="67">
        <f>データ!V6</f>
        <v>54</v>
      </c>
      <c r="AM10" s="67"/>
      <c r="AN10" s="67"/>
      <c r="AO10" s="67"/>
      <c r="AP10" s="67"/>
      <c r="AQ10" s="67"/>
      <c r="AR10" s="67"/>
      <c r="AS10" s="67"/>
      <c r="AT10" s="66">
        <f>データ!W6</f>
        <v>0.06</v>
      </c>
      <c r="AU10" s="66"/>
      <c r="AV10" s="66"/>
      <c r="AW10" s="66"/>
      <c r="AX10" s="66"/>
      <c r="AY10" s="66"/>
      <c r="AZ10" s="66"/>
      <c r="BA10" s="66"/>
      <c r="BB10" s="66">
        <f>データ!X6</f>
        <v>900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【40.09】</v>
      </c>
      <c r="F86" s="26" t="str">
        <f>データ!AT6</f>
        <v>【4,044.84】</v>
      </c>
      <c r="G86" s="26" t="str">
        <f>データ!BE6</f>
        <v>【686.41】</v>
      </c>
      <c r="H86" s="26" t="str">
        <f>データ!BP6</f>
        <v>【243.02】</v>
      </c>
      <c r="I86" s="26" t="str">
        <f>データ!CA6</f>
        <v>【41.35】</v>
      </c>
      <c r="J86" s="26" t="str">
        <f>データ!CL6</f>
        <v>【456.70】</v>
      </c>
      <c r="K86" s="26" t="str">
        <f>データ!CW6</f>
        <v>【27.26】</v>
      </c>
      <c r="L86" s="26" t="str">
        <f>データ!DH6</f>
        <v>【94.93】</v>
      </c>
      <c r="M86" s="26" t="str">
        <f>データ!DS6</f>
        <v>【34.70】</v>
      </c>
      <c r="N86" s="26" t="str">
        <f>データ!ED6</f>
        <v>【0.00】</v>
      </c>
      <c r="O86" s="26" t="str">
        <f>データ!EO6</f>
        <v>【0.00】</v>
      </c>
    </row>
  </sheetData>
  <sheetProtection algorithmName="SHA-512" hashValue="KrzM/GE1OpHuevI5FfNzmDThWakPH1MnppCO/bxgFGymM4Ga1r2phzsJNmVySf2uNhWryyW8I2GgqnQYpft+lA==" saltValue="9+gX1mr/4wBO/v1mhSdUR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22063</v>
      </c>
      <c r="D6" s="33">
        <f t="shared" si="3"/>
        <v>46</v>
      </c>
      <c r="E6" s="33">
        <f t="shared" si="3"/>
        <v>17</v>
      </c>
      <c r="F6" s="33">
        <f t="shared" si="3"/>
        <v>8</v>
      </c>
      <c r="G6" s="33">
        <f t="shared" si="3"/>
        <v>0</v>
      </c>
      <c r="H6" s="33" t="str">
        <f t="shared" si="3"/>
        <v>青森県　十和田市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99.26</v>
      </c>
      <c r="P6" s="34">
        <f t="shared" si="3"/>
        <v>0.09</v>
      </c>
      <c r="Q6" s="34">
        <f t="shared" si="3"/>
        <v>107.8</v>
      </c>
      <c r="R6" s="34">
        <f t="shared" si="3"/>
        <v>3972</v>
      </c>
      <c r="S6" s="34">
        <f t="shared" si="3"/>
        <v>62296</v>
      </c>
      <c r="T6" s="34">
        <f t="shared" si="3"/>
        <v>725.65</v>
      </c>
      <c r="U6" s="34">
        <f t="shared" si="3"/>
        <v>85.85</v>
      </c>
      <c r="V6" s="34">
        <f t="shared" si="3"/>
        <v>54</v>
      </c>
      <c r="W6" s="34">
        <f t="shared" si="3"/>
        <v>0.06</v>
      </c>
      <c r="X6" s="34">
        <f t="shared" si="3"/>
        <v>900</v>
      </c>
      <c r="Y6" s="35">
        <f>IF(Y7="",NA(),Y7)</f>
        <v>28.59</v>
      </c>
      <c r="Z6" s="35">
        <f t="shared" ref="Z6:AH6" si="4">IF(Z7="",NA(),Z7)</f>
        <v>26.71</v>
      </c>
      <c r="AA6" s="35">
        <f t="shared" si="4"/>
        <v>33.07</v>
      </c>
      <c r="AB6" s="35">
        <f t="shared" si="4"/>
        <v>27.92</v>
      </c>
      <c r="AC6" s="35">
        <f t="shared" si="4"/>
        <v>26.32</v>
      </c>
      <c r="AD6" s="35">
        <f t="shared" si="4"/>
        <v>37.630000000000003</v>
      </c>
      <c r="AE6" s="35">
        <f t="shared" si="4"/>
        <v>62.56</v>
      </c>
      <c r="AF6" s="35">
        <f t="shared" si="4"/>
        <v>52.3</v>
      </c>
      <c r="AG6" s="35">
        <f t="shared" si="4"/>
        <v>51.22</v>
      </c>
      <c r="AH6" s="35">
        <f t="shared" si="4"/>
        <v>40.090000000000003</v>
      </c>
      <c r="AI6" s="34" t="str">
        <f>IF(AI7="","",IF(AI7="-","【-】","【"&amp;SUBSTITUTE(TEXT(AI7,"#,##0.00"),"-","△")&amp;"】"))</f>
        <v>【40.09】</v>
      </c>
      <c r="AJ6" s="35">
        <f>IF(AJ7="",NA(),AJ7)</f>
        <v>5261.17</v>
      </c>
      <c r="AK6" s="35">
        <f t="shared" ref="AK6:AS6" si="5">IF(AK7="",NA(),AK7)</f>
        <v>5323.11</v>
      </c>
      <c r="AL6" s="35">
        <f t="shared" si="5"/>
        <v>5968.65</v>
      </c>
      <c r="AM6" s="35">
        <f t="shared" si="5"/>
        <v>6434.17</v>
      </c>
      <c r="AN6" s="35">
        <f t="shared" si="5"/>
        <v>6734.09</v>
      </c>
      <c r="AO6" s="35">
        <f t="shared" si="5"/>
        <v>2685.75</v>
      </c>
      <c r="AP6" s="35">
        <f t="shared" si="5"/>
        <v>3025.67</v>
      </c>
      <c r="AQ6" s="35">
        <f t="shared" si="5"/>
        <v>3997.28</v>
      </c>
      <c r="AR6" s="35">
        <f t="shared" si="5"/>
        <v>4212.5600000000004</v>
      </c>
      <c r="AS6" s="35">
        <f t="shared" si="5"/>
        <v>4044.84</v>
      </c>
      <c r="AT6" s="34" t="str">
        <f>IF(AT7="","",IF(AT7="-","【-】","【"&amp;SUBSTITUTE(TEXT(AT7,"#,##0.00"),"-","△")&amp;"】"))</f>
        <v>【4,044.84】</v>
      </c>
      <c r="AU6" s="35">
        <f>IF(AU7="",NA(),AU7)</f>
        <v>347.2</v>
      </c>
      <c r="AV6" s="35">
        <f t="shared" ref="AV6:BD6" si="6">IF(AV7="",NA(),AV7)</f>
        <v>336.48</v>
      </c>
      <c r="AW6" s="35">
        <f t="shared" si="6"/>
        <v>271.25</v>
      </c>
      <c r="AX6" s="35">
        <f t="shared" si="6"/>
        <v>179.35</v>
      </c>
      <c r="AY6" s="35">
        <f t="shared" si="6"/>
        <v>165.05</v>
      </c>
      <c r="AZ6" s="35">
        <f t="shared" si="6"/>
        <v>29.14</v>
      </c>
      <c r="BA6" s="35">
        <f t="shared" si="6"/>
        <v>3428.28</v>
      </c>
      <c r="BB6" s="35">
        <f t="shared" si="6"/>
        <v>2845.22</v>
      </c>
      <c r="BC6" s="35">
        <f t="shared" si="6"/>
        <v>1099.01</v>
      </c>
      <c r="BD6" s="35">
        <f t="shared" si="6"/>
        <v>686.41</v>
      </c>
      <c r="BE6" s="34" t="str">
        <f>IF(BE7="","",IF(BE7="-","【-】","【"&amp;SUBSTITUTE(TEXT(BE7,"#,##0.00"),"-","△")&amp;"】"))</f>
        <v>【686.41】</v>
      </c>
      <c r="BF6" s="34">
        <f>IF(BF7="",NA(),BF7)</f>
        <v>0</v>
      </c>
      <c r="BG6" s="34">
        <f t="shared" ref="BG6:BO6" si="7">IF(BG7="",NA(),BG7)</f>
        <v>0</v>
      </c>
      <c r="BH6" s="34">
        <f t="shared" si="7"/>
        <v>0</v>
      </c>
      <c r="BI6" s="34">
        <f t="shared" si="7"/>
        <v>0</v>
      </c>
      <c r="BJ6" s="34">
        <f t="shared" si="7"/>
        <v>0</v>
      </c>
      <c r="BK6" s="35">
        <f t="shared" si="7"/>
        <v>183.02</v>
      </c>
      <c r="BL6" s="35">
        <f t="shared" si="7"/>
        <v>163.30000000000001</v>
      </c>
      <c r="BM6" s="35">
        <f t="shared" si="7"/>
        <v>332.28</v>
      </c>
      <c r="BN6" s="35">
        <f t="shared" si="7"/>
        <v>274.07</v>
      </c>
      <c r="BO6" s="35">
        <f t="shared" si="7"/>
        <v>243.02</v>
      </c>
      <c r="BP6" s="34" t="str">
        <f>IF(BP7="","",IF(BP7="-","【-】","【"&amp;SUBSTITUTE(TEXT(BP7,"#,##0.00"),"-","△")&amp;"】"))</f>
        <v>【243.02】</v>
      </c>
      <c r="BQ6" s="35">
        <f>IF(BQ7="",NA(),BQ7)</f>
        <v>24.91</v>
      </c>
      <c r="BR6" s="35">
        <f t="shared" ref="BR6:BZ6" si="8">IF(BR7="",NA(),BR7)</f>
        <v>25.48</v>
      </c>
      <c r="BS6" s="35">
        <f t="shared" si="8"/>
        <v>24.73</v>
      </c>
      <c r="BT6" s="35">
        <f t="shared" si="8"/>
        <v>24.05</v>
      </c>
      <c r="BU6" s="35">
        <f t="shared" si="8"/>
        <v>24.08</v>
      </c>
      <c r="BV6" s="35">
        <f t="shared" si="8"/>
        <v>41.25</v>
      </c>
      <c r="BW6" s="35">
        <f t="shared" si="8"/>
        <v>39.99</v>
      </c>
      <c r="BX6" s="35">
        <f t="shared" si="8"/>
        <v>35.83</v>
      </c>
      <c r="BY6" s="35">
        <f t="shared" si="8"/>
        <v>37.06</v>
      </c>
      <c r="BZ6" s="35">
        <f t="shared" si="8"/>
        <v>41.35</v>
      </c>
      <c r="CA6" s="34" t="str">
        <f>IF(CA7="","",IF(CA7="-","【-】","【"&amp;SUBSTITUTE(TEXT(CA7,"#,##0.00"),"-","△")&amp;"】"))</f>
        <v>【41.35】</v>
      </c>
      <c r="CB6" s="35">
        <f>IF(CB7="",NA(),CB7)</f>
        <v>853.84</v>
      </c>
      <c r="CC6" s="35">
        <f t="shared" ref="CC6:CK6" si="9">IF(CC7="",NA(),CC7)</f>
        <v>818.78</v>
      </c>
      <c r="CD6" s="35">
        <f t="shared" si="9"/>
        <v>836.71</v>
      </c>
      <c r="CE6" s="35">
        <f t="shared" si="9"/>
        <v>843.84</v>
      </c>
      <c r="CF6" s="35">
        <f t="shared" si="9"/>
        <v>854.34</v>
      </c>
      <c r="CG6" s="35">
        <f t="shared" si="9"/>
        <v>457.42</v>
      </c>
      <c r="CH6" s="35">
        <f t="shared" si="9"/>
        <v>477.5</v>
      </c>
      <c r="CI6" s="35">
        <f t="shared" si="9"/>
        <v>528.37</v>
      </c>
      <c r="CJ6" s="35">
        <f t="shared" si="9"/>
        <v>514.20000000000005</v>
      </c>
      <c r="CK6" s="35">
        <f t="shared" si="9"/>
        <v>456.7</v>
      </c>
      <c r="CL6" s="34" t="str">
        <f>IF(CL7="","",IF(CL7="-","【-】","【"&amp;SUBSTITUTE(TEXT(CL7,"#,##0.00"),"-","△")&amp;"】"))</f>
        <v>【456.70】</v>
      </c>
      <c r="CM6" s="35">
        <f>IF(CM7="",NA(),CM7)</f>
        <v>33.33</v>
      </c>
      <c r="CN6" s="35">
        <f t="shared" ref="CN6:CV6" si="10">IF(CN7="",NA(),CN7)</f>
        <v>33.33</v>
      </c>
      <c r="CO6" s="35">
        <f t="shared" si="10"/>
        <v>33.33</v>
      </c>
      <c r="CP6" s="35">
        <f t="shared" si="10"/>
        <v>33.33</v>
      </c>
      <c r="CQ6" s="35">
        <f t="shared" si="10"/>
        <v>33.33</v>
      </c>
      <c r="CR6" s="35">
        <f t="shared" si="10"/>
        <v>28.6</v>
      </c>
      <c r="CS6" s="35">
        <f t="shared" si="10"/>
        <v>28.81</v>
      </c>
      <c r="CT6" s="35">
        <f t="shared" si="10"/>
        <v>27.46</v>
      </c>
      <c r="CU6" s="35">
        <f t="shared" si="10"/>
        <v>27.55</v>
      </c>
      <c r="CV6" s="35">
        <f t="shared" si="10"/>
        <v>27.26</v>
      </c>
      <c r="CW6" s="34" t="str">
        <f>IF(CW7="","",IF(CW7="-","【-】","【"&amp;SUBSTITUTE(TEXT(CW7,"#,##0.00"),"-","△")&amp;"】"))</f>
        <v>【27.26】</v>
      </c>
      <c r="CX6" s="35">
        <f>IF(CX7="",NA(),CX7)</f>
        <v>100</v>
      </c>
      <c r="CY6" s="35">
        <f t="shared" ref="CY6:DG6" si="11">IF(CY7="",NA(),CY7)</f>
        <v>100</v>
      </c>
      <c r="CZ6" s="35">
        <f t="shared" si="11"/>
        <v>100</v>
      </c>
      <c r="DA6" s="35">
        <f t="shared" si="11"/>
        <v>100</v>
      </c>
      <c r="DB6" s="35">
        <f t="shared" si="11"/>
        <v>100</v>
      </c>
      <c r="DC6" s="35">
        <f t="shared" si="11"/>
        <v>95.3</v>
      </c>
      <c r="DD6" s="35">
        <f t="shared" si="11"/>
        <v>95.8</v>
      </c>
      <c r="DE6" s="35">
        <f t="shared" si="11"/>
        <v>94.81</v>
      </c>
      <c r="DF6" s="35">
        <f t="shared" si="11"/>
        <v>94.87</v>
      </c>
      <c r="DG6" s="35">
        <f t="shared" si="11"/>
        <v>94.93</v>
      </c>
      <c r="DH6" s="34" t="str">
        <f>IF(DH7="","",IF(DH7="-","【-】","【"&amp;SUBSTITUTE(TEXT(DH7,"#,##0.00"),"-","△")&amp;"】"))</f>
        <v>【94.93】</v>
      </c>
      <c r="DI6" s="35">
        <f>IF(DI7="",NA(),DI7)</f>
        <v>30.24</v>
      </c>
      <c r="DJ6" s="35">
        <f t="shared" ref="DJ6:DR6" si="12">IF(DJ7="",NA(),DJ7)</f>
        <v>32.19</v>
      </c>
      <c r="DK6" s="35">
        <f t="shared" si="12"/>
        <v>34.14</v>
      </c>
      <c r="DL6" s="35">
        <f t="shared" si="12"/>
        <v>36.090000000000003</v>
      </c>
      <c r="DM6" s="35">
        <f t="shared" si="12"/>
        <v>38.04</v>
      </c>
      <c r="DN6" s="35">
        <f t="shared" si="12"/>
        <v>30.24</v>
      </c>
      <c r="DO6" s="35">
        <f t="shared" si="12"/>
        <v>33.729999999999997</v>
      </c>
      <c r="DP6" s="35">
        <f t="shared" si="12"/>
        <v>35.67</v>
      </c>
      <c r="DQ6" s="35">
        <f t="shared" si="12"/>
        <v>37.61</v>
      </c>
      <c r="DR6" s="35">
        <f t="shared" si="12"/>
        <v>34.700000000000003</v>
      </c>
      <c r="DS6" s="34" t="str">
        <f>IF(DS7="","",IF(DS7="-","【-】","【"&amp;SUBSTITUTE(TEXT(DS7,"#,##0.00"),"-","△")&amp;"】"))</f>
        <v>【34.70】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2017</v>
      </c>
      <c r="C7" s="37">
        <v>22063</v>
      </c>
      <c r="D7" s="37">
        <v>46</v>
      </c>
      <c r="E7" s="37">
        <v>17</v>
      </c>
      <c r="F7" s="37">
        <v>8</v>
      </c>
      <c r="G7" s="37">
        <v>0</v>
      </c>
      <c r="H7" s="37" t="s">
        <v>108</v>
      </c>
      <c r="I7" s="37" t="s">
        <v>109</v>
      </c>
      <c r="J7" s="37" t="s">
        <v>110</v>
      </c>
      <c r="K7" s="37" t="s">
        <v>111</v>
      </c>
      <c r="L7" s="37" t="s">
        <v>112</v>
      </c>
      <c r="M7" s="37" t="s">
        <v>113</v>
      </c>
      <c r="N7" s="38" t="s">
        <v>114</v>
      </c>
      <c r="O7" s="38">
        <v>99.26</v>
      </c>
      <c r="P7" s="38">
        <v>0.09</v>
      </c>
      <c r="Q7" s="38">
        <v>107.8</v>
      </c>
      <c r="R7" s="38">
        <v>3972</v>
      </c>
      <c r="S7" s="38">
        <v>62296</v>
      </c>
      <c r="T7" s="38">
        <v>725.65</v>
      </c>
      <c r="U7" s="38">
        <v>85.85</v>
      </c>
      <c r="V7" s="38">
        <v>54</v>
      </c>
      <c r="W7" s="38">
        <v>0.06</v>
      </c>
      <c r="X7" s="38">
        <v>900</v>
      </c>
      <c r="Y7" s="38">
        <v>28.59</v>
      </c>
      <c r="Z7" s="38">
        <v>26.71</v>
      </c>
      <c r="AA7" s="38">
        <v>33.07</v>
      </c>
      <c r="AB7" s="38">
        <v>27.92</v>
      </c>
      <c r="AC7" s="38">
        <v>26.32</v>
      </c>
      <c r="AD7" s="38">
        <v>37.630000000000003</v>
      </c>
      <c r="AE7" s="38">
        <v>62.56</v>
      </c>
      <c r="AF7" s="38">
        <v>52.3</v>
      </c>
      <c r="AG7" s="38">
        <v>51.22</v>
      </c>
      <c r="AH7" s="38">
        <v>40.090000000000003</v>
      </c>
      <c r="AI7" s="38">
        <v>40.090000000000003</v>
      </c>
      <c r="AJ7" s="38">
        <v>5261.17</v>
      </c>
      <c r="AK7" s="38">
        <v>5323.11</v>
      </c>
      <c r="AL7" s="38">
        <v>5968.65</v>
      </c>
      <c r="AM7" s="38">
        <v>6434.17</v>
      </c>
      <c r="AN7" s="38">
        <v>6734.09</v>
      </c>
      <c r="AO7" s="38">
        <v>2685.75</v>
      </c>
      <c r="AP7" s="38">
        <v>3025.67</v>
      </c>
      <c r="AQ7" s="38">
        <v>3997.28</v>
      </c>
      <c r="AR7" s="38">
        <v>4212.5600000000004</v>
      </c>
      <c r="AS7" s="38">
        <v>4044.84</v>
      </c>
      <c r="AT7" s="38">
        <v>4044.84</v>
      </c>
      <c r="AU7" s="38">
        <v>347.2</v>
      </c>
      <c r="AV7" s="38">
        <v>336.48</v>
      </c>
      <c r="AW7" s="38">
        <v>271.25</v>
      </c>
      <c r="AX7" s="38">
        <v>179.35</v>
      </c>
      <c r="AY7" s="38">
        <v>165.05</v>
      </c>
      <c r="AZ7" s="38">
        <v>29.14</v>
      </c>
      <c r="BA7" s="38">
        <v>3428.28</v>
      </c>
      <c r="BB7" s="38">
        <v>2845.22</v>
      </c>
      <c r="BC7" s="38">
        <v>1099.01</v>
      </c>
      <c r="BD7" s="38">
        <v>686.41</v>
      </c>
      <c r="BE7" s="38">
        <v>686.41</v>
      </c>
      <c r="BF7" s="38">
        <v>0</v>
      </c>
      <c r="BG7" s="38">
        <v>0</v>
      </c>
      <c r="BH7" s="38">
        <v>0</v>
      </c>
      <c r="BI7" s="38">
        <v>0</v>
      </c>
      <c r="BJ7" s="38">
        <v>0</v>
      </c>
      <c r="BK7" s="38">
        <v>183.02</v>
      </c>
      <c r="BL7" s="38">
        <v>163.30000000000001</v>
      </c>
      <c r="BM7" s="38">
        <v>332.28</v>
      </c>
      <c r="BN7" s="38">
        <v>274.07</v>
      </c>
      <c r="BO7" s="38">
        <v>243.02</v>
      </c>
      <c r="BP7" s="38">
        <v>243.02</v>
      </c>
      <c r="BQ7" s="38">
        <v>24.91</v>
      </c>
      <c r="BR7" s="38">
        <v>25.48</v>
      </c>
      <c r="BS7" s="38">
        <v>24.73</v>
      </c>
      <c r="BT7" s="38">
        <v>24.05</v>
      </c>
      <c r="BU7" s="38">
        <v>24.08</v>
      </c>
      <c r="BV7" s="38">
        <v>41.25</v>
      </c>
      <c r="BW7" s="38">
        <v>39.99</v>
      </c>
      <c r="BX7" s="38">
        <v>35.83</v>
      </c>
      <c r="BY7" s="38">
        <v>37.06</v>
      </c>
      <c r="BZ7" s="38">
        <v>41.35</v>
      </c>
      <c r="CA7" s="38">
        <v>41.35</v>
      </c>
      <c r="CB7" s="38">
        <v>853.84</v>
      </c>
      <c r="CC7" s="38">
        <v>818.78</v>
      </c>
      <c r="CD7" s="38">
        <v>836.71</v>
      </c>
      <c r="CE7" s="38">
        <v>843.84</v>
      </c>
      <c r="CF7" s="38">
        <v>854.34</v>
      </c>
      <c r="CG7" s="38">
        <v>457.42</v>
      </c>
      <c r="CH7" s="38">
        <v>477.5</v>
      </c>
      <c r="CI7" s="38">
        <v>528.37</v>
      </c>
      <c r="CJ7" s="38">
        <v>514.20000000000005</v>
      </c>
      <c r="CK7" s="38">
        <v>456.7</v>
      </c>
      <c r="CL7" s="38">
        <v>456.7</v>
      </c>
      <c r="CM7" s="38">
        <v>33.33</v>
      </c>
      <c r="CN7" s="38">
        <v>33.33</v>
      </c>
      <c r="CO7" s="38">
        <v>33.33</v>
      </c>
      <c r="CP7" s="38">
        <v>33.33</v>
      </c>
      <c r="CQ7" s="38">
        <v>33.33</v>
      </c>
      <c r="CR7" s="38">
        <v>28.6</v>
      </c>
      <c r="CS7" s="38">
        <v>28.81</v>
      </c>
      <c r="CT7" s="38">
        <v>27.46</v>
      </c>
      <c r="CU7" s="38">
        <v>27.55</v>
      </c>
      <c r="CV7" s="38">
        <v>27.26</v>
      </c>
      <c r="CW7" s="38">
        <v>27.26</v>
      </c>
      <c r="CX7" s="38">
        <v>100</v>
      </c>
      <c r="CY7" s="38">
        <v>100</v>
      </c>
      <c r="CZ7" s="38">
        <v>100</v>
      </c>
      <c r="DA7" s="38">
        <v>100</v>
      </c>
      <c r="DB7" s="38">
        <v>100</v>
      </c>
      <c r="DC7" s="38">
        <v>95.3</v>
      </c>
      <c r="DD7" s="38">
        <v>95.8</v>
      </c>
      <c r="DE7" s="38">
        <v>94.81</v>
      </c>
      <c r="DF7" s="38">
        <v>94.87</v>
      </c>
      <c r="DG7" s="38">
        <v>94.93</v>
      </c>
      <c r="DH7" s="38">
        <v>94.93</v>
      </c>
      <c r="DI7" s="38">
        <v>30.24</v>
      </c>
      <c r="DJ7" s="38">
        <v>32.19</v>
      </c>
      <c r="DK7" s="38">
        <v>34.14</v>
      </c>
      <c r="DL7" s="38">
        <v>36.090000000000003</v>
      </c>
      <c r="DM7" s="38">
        <v>38.04</v>
      </c>
      <c r="DN7" s="38">
        <v>30.24</v>
      </c>
      <c r="DO7" s="38">
        <v>33.729999999999997</v>
      </c>
      <c r="DP7" s="38">
        <v>35.67</v>
      </c>
      <c r="DQ7" s="38">
        <v>37.61</v>
      </c>
      <c r="DR7" s="38">
        <v>34.700000000000003</v>
      </c>
      <c r="DS7" s="38">
        <v>34.700000000000003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2019-01-29T00:43:15Z</cp:lastPrinted>
  <dcterms:created xsi:type="dcterms:W3CDTF">2018-12-03T08:56:40Z</dcterms:created>
  <dcterms:modified xsi:type="dcterms:W3CDTF">2019-01-29T00:43:17Z</dcterms:modified>
  <cp:category/>
</cp:coreProperties>
</file>