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ido-044\Desktop\調査もの（回答未済）\経営分析表\下水回答\"/>
    </mc:Choice>
  </mc:AlternateContent>
  <workbookProtection workbookAlgorithmName="SHA-512" workbookHashValue="n+2J/CfKrj+CDcUIaIIK1wXWjcCwEt3A7772T/39RQ1k66Hkm+1VYfNT+LXTYIpXz4MKfUp0ij40GAshnpF7EQ==" workbookSaltValue="xcA7jyD3KyLzoH1WfXhYZw=="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AD8" i="4"/>
  <c r="W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<sst xmlns="http://schemas.openxmlformats.org/spreadsheetml/2006/main" count="235" uniqueCount="123">
  <si>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</si>
  <si>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</si>
  <si>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</si>
  <si>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</si>
  <si>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</si>
  <si>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</si>
  <si>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</si>
  <si>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</si>
  <si>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</si>
  <si>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</si>
  <si>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</si>
  <si>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</si>
  <si>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</si>
  <si>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</si>
  <si>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</si>
  <si>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</si>
  <si>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</si>
  <si>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</si>
  <si>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</si>
  <si>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</si>
  <si>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</si>
  <si>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</si>
  <si>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</si>
  <si>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</si>
  <si>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</si>
  <si>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</si>
  <si>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</si>
  <si>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</si>
  <si>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</si>
  <si>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</si>
  <si>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</si>
  <si>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</si>
  <si>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</si>
  <si>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</si>
  <si>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</si>
  <si>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</si>
  <si>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</si>
  <si>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</si>
  <si>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</si>
  <si>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</si>
  <si>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</si>
  <si>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</si>
  <si>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</si>
  <si>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</si>
  <si>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</si>
  <si>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</si>
  <si>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</si>
  <si>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</si>
  <si>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</si>
  <si>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</si>
  <si>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</si>
  <si>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</si>
  <si>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</si>
  <si>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</si>
  <si>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</si>
  <si>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</si>
  <si>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</si>
  <si>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</si>
  <si>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</si>
  <si>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</si>
  <si>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</si>
  <si>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</si>
  <si>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</si>
  <si>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</si>
  <si>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</si>
  <si>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</si>
  <si>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</si>
  <si>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</si>
  <si>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</si>
  <si>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</si>
  <si>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</si>
  <si>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</si>
  <si>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</si>
  <si>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</si>
  <si>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</si>
  <si>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</si>
  <si>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</si>
  <si>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</si>
  <si>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</si>
  <si>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</si>
  <si>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</si>
  <si>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</si>
  <si>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</si>
  <si>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</si>
  <si>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</si>
  <si>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</si>
  <si>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</si>
  <si>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</si>
  <si>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</si>
  <si>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</si>
  <si>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</si>
  <si>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</si>
  <si>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</si>
  <si>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</si>
  <si>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</si>
  <si>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</si>
  <si>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</si>
  <si>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</si>
  <si>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</si>
  <si>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</si>
  <si>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</si>
  <si>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</si>
  <si>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</si>
  <si>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</si>
  <si>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</si>
  <si>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</si>
  <si>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</si>
  <si>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</si>
  <si>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</si>
  <si>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</si>
  <si>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</si>
  <si>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</si>
  <si>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</si>
  <si>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</si>
  <si>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</si>
  <si>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</si>
  <si>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</si>
  <si>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</si>
  <si>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</si>
  <si>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</si>
  <si>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①有形固定資産減価償却率は、増加傾向にあり、類似団体より高い水準で推移している。
②管渠老朽化率は、供用開始から18年であるため耐用年数（50年）を超えている管渠がなく、未だ０である。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ゾウカ</t>
    </rPh>
    <rPh sb="16" eb="18">
      <t>ケイコウ</t>
    </rPh>
    <rPh sb="22" eb="24">
      <t>ルイジ</t>
    </rPh>
    <rPh sb="24" eb="26">
      <t>ダンタイ</t>
    </rPh>
    <rPh sb="28" eb="29">
      <t>タカ</t>
    </rPh>
    <rPh sb="30" eb="32">
      <t>スイジュン</t>
    </rPh>
    <rPh sb="33" eb="35">
      <t>スイイ</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</si>
  <si>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また、本事業においては水洗化率の向上も喫緊の課題である。観光温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08" eb="109">
      <t>ホン</t>
    </rPh>
    <rPh sb="109" eb="111">
      <t>ジギョウ</t>
    </rPh>
    <rPh sb="116" eb="119">
      <t>スイセンカ</t>
    </rPh>
    <rPh sb="119" eb="120">
      <t>リツ</t>
    </rPh>
    <rPh sb="121" eb="123">
      <t>コウジョウ</t>
    </rPh>
    <rPh sb="124" eb="126">
      <t>キッキン</t>
    </rPh>
    <rPh sb="127" eb="129">
      <t>カダイ</t>
    </rPh>
    <rPh sb="133" eb="135">
      <t>カンコウ</t>
    </rPh>
    <rPh sb="135" eb="138">
      <t>オンセンチ</t>
    </rPh>
    <rPh sb="141" eb="142">
      <t>フル</t>
    </rPh>
    <rPh sb="143" eb="145">
      <t>タテモノ</t>
    </rPh>
    <rPh sb="146" eb="147">
      <t>オオ</t>
    </rPh>
    <rPh sb="148" eb="151">
      <t>ゲスイドウ</t>
    </rPh>
    <rPh sb="153" eb="155">
      <t>コジン</t>
    </rPh>
    <rPh sb="155" eb="157">
      <t>セツゾク</t>
    </rPh>
    <rPh sb="157" eb="159">
      <t>コウジ</t>
    </rPh>
    <rPh sb="159" eb="161">
      <t>ヒヨウ</t>
    </rPh>
    <rPh sb="161" eb="163">
      <t>フタン</t>
    </rPh>
    <rPh sb="164" eb="165">
      <t>オオ</t>
    </rPh>
    <rPh sb="169" eb="172">
      <t>スイセンカ</t>
    </rPh>
    <rPh sb="172" eb="173">
      <t>リツ</t>
    </rPh>
    <rPh sb="174" eb="176">
      <t>コウジョウ</t>
    </rPh>
    <rPh sb="182" eb="184">
      <t>ゲンジョウ</t>
    </rPh>
    <rPh sb="189" eb="191">
      <t>カツドウ</t>
    </rPh>
    <rPh sb="191" eb="192">
      <t>オヨ</t>
    </rPh>
    <rPh sb="193" eb="194">
      <t>ト</t>
    </rPh>
    <rPh sb="194" eb="195">
      <t>ベツ</t>
    </rPh>
    <rPh sb="195" eb="197">
      <t>ホウモン</t>
    </rPh>
    <rPh sb="197" eb="198">
      <t>ナド</t>
    </rPh>
    <rPh sb="201" eb="203">
      <t>セツゾク</t>
    </rPh>
    <rPh sb="203" eb="205">
      <t>スイシン</t>
    </rPh>
    <rPh sb="206" eb="207">
      <t>ム</t>
    </rPh>
    <rPh sb="209" eb="210">
      <t>ト</t>
    </rPh>
    <rPh sb="210" eb="211">
      <t>クミ</t>
    </rPh>
    <rPh sb="213" eb="215">
      <t>コンゴ</t>
    </rPh>
    <rPh sb="218" eb="220">
      <t>ジュウジツ</t>
    </rPh>
    <rPh sb="227" eb="229">
      <t>ヒツヨウ</t>
    </rPh>
    <rPh sb="235" eb="238">
      <t>ロウキュウカ</t>
    </rPh>
    <rPh sb="239" eb="241">
      <t>ジョウキョウ</t>
    </rPh>
    <rPh sb="257" eb="259">
      <t>ケイカク</t>
    </rPh>
    <rPh sb="260" eb="262">
      <t>サクテイ</t>
    </rPh>
    <rPh sb="267" eb="268">
      <t>モト</t>
    </rPh>
    <rPh sb="277" eb="279">
      <t>コウシン</t>
    </rPh>
    <rPh sb="280" eb="282">
      <t>カイゼン</t>
    </rPh>
    <rPh sb="282" eb="284">
      <t>コウジ</t>
    </rPh>
    <rPh sb="285" eb="286">
      <t>ト</t>
    </rPh>
    <rPh sb="287" eb="288">
      <t>ク</t>
    </rPh>
    <rPh sb="292" eb="294">
      <t>ヒツヨウ</t>
    </rPh>
    <phoneticPr fontId="4"/>
  </si>
  <si>
    <t>①経常収支比率は、類似団体より低いが、前々年度から改善傾向にある。
②累積欠損金比率は、前年度より若干増加し、依然として類似団体より高い水準となっている。
③流動比率は、平成26年度に会計基準の見直しにより大幅に減となったが、類似団体よりは高い。
④企業債残高対事業規模比率は、前年度より若干増加し、類似団体より高い。
⑤経費回収率は、年々改善傾向にあるが、類似団体より依然低い水準である。
⑥汚水処理原価は、水洗化率の上昇により有収水量も上昇し年々下がる傾向にあるが、まだ類似団体より高い。
⑦施設利用率は、水洗化率が低いため処理水量も少なく、類似団体より低い。
⑧水洗化率は、昨年度より改善したが類似団体より低い。</t>
    <rPh sb="1" eb="3">
      <t>ケイジョウ</t>
    </rPh>
    <rPh sb="3" eb="5">
      <t>シュウシ</t>
    </rPh>
    <rPh sb="5" eb="7">
      <t>ヒリツ</t>
    </rPh>
    <rPh sb="9" eb="11">
      <t>ルイジ</t>
    </rPh>
    <rPh sb="11" eb="13">
      <t>ダンタイ</t>
    </rPh>
    <rPh sb="15" eb="16">
      <t>ヒク</t>
    </rPh>
    <rPh sb="19" eb="21">
      <t>ゼンゼン</t>
    </rPh>
    <rPh sb="21" eb="23">
      <t>ネンド</t>
    </rPh>
    <rPh sb="25" eb="27">
      <t>カイゼン</t>
    </rPh>
    <rPh sb="27" eb="29">
      <t>ケイコウ</t>
    </rPh>
    <rPh sb="35" eb="37">
      <t>ルイセキ</t>
    </rPh>
    <rPh sb="37" eb="40">
      <t>ケッソンキン</t>
    </rPh>
    <rPh sb="40" eb="42">
      <t>ヒリツ</t>
    </rPh>
    <rPh sb="44" eb="47">
      <t>ゼンネンド</t>
    </rPh>
    <rPh sb="49" eb="51">
      <t>ジャッカン</t>
    </rPh>
    <rPh sb="51" eb="53">
      <t>ゾウカ</t>
    </rPh>
    <rPh sb="55" eb="57">
      <t>イゼン</t>
    </rPh>
    <rPh sb="60" eb="62">
      <t>ルイジ</t>
    </rPh>
    <rPh sb="62" eb="64">
      <t>ダンタイ</t>
    </rPh>
    <rPh sb="66" eb="67">
      <t>タカ</t>
    </rPh>
    <rPh sb="68" eb="70">
      <t>スイジュン</t>
    </rPh>
    <rPh sb="79" eb="81">
      <t>リュウドウ</t>
    </rPh>
    <rPh sb="81" eb="83">
      <t>ヒリツ</t>
    </rPh>
    <rPh sb="85" eb="87">
      <t>ヘイセイ</t>
    </rPh>
    <rPh sb="89" eb="91">
      <t>ネンド</t>
    </rPh>
    <rPh sb="92" eb="94">
      <t>カイケイ</t>
    </rPh>
    <rPh sb="94" eb="96">
      <t>キジュン</t>
    </rPh>
    <rPh sb="97" eb="99">
      <t>ミナオ</t>
    </rPh>
    <rPh sb="103" eb="105">
      <t>オオハバ</t>
    </rPh>
    <rPh sb="106" eb="107">
      <t>ゲン</t>
    </rPh>
    <rPh sb="113" eb="115">
      <t>ルイジ</t>
    </rPh>
    <rPh sb="115" eb="117">
      <t>ダンタイ</t>
    </rPh>
    <rPh sb="120" eb="121">
      <t>タカ</t>
    </rPh>
    <rPh sb="125" eb="127">
      <t>キギョウ</t>
    </rPh>
    <rPh sb="127" eb="128">
      <t>サイ</t>
    </rPh>
    <rPh sb="128" eb="130">
      <t>ザンダカ</t>
    </rPh>
    <rPh sb="130" eb="131">
      <t>タイ</t>
    </rPh>
    <rPh sb="131" eb="133">
      <t>ジギョウ</t>
    </rPh>
    <rPh sb="133" eb="135">
      <t>キボ</t>
    </rPh>
    <rPh sb="135" eb="137">
      <t>ヒリツ</t>
    </rPh>
    <rPh sb="139" eb="141">
      <t>ゼンネン</t>
    </rPh>
    <rPh sb="141" eb="142">
      <t>ド</t>
    </rPh>
    <rPh sb="144" eb="146">
      <t>ジャッカン</t>
    </rPh>
    <rPh sb="146" eb="148">
      <t>ゾウカ</t>
    </rPh>
    <rPh sb="150" eb="152">
      <t>ルイジ</t>
    </rPh>
    <rPh sb="152" eb="154">
      <t>ダンタイ</t>
    </rPh>
    <rPh sb="156" eb="157">
      <t>タカ</t>
    </rPh>
    <rPh sb="161" eb="163">
      <t>ケイヒ</t>
    </rPh>
    <rPh sb="163" eb="165">
      <t>カイシュウ</t>
    </rPh>
    <rPh sb="165" eb="166">
      <t>リツ</t>
    </rPh>
    <rPh sb="168" eb="170">
      <t>ネンネン</t>
    </rPh>
    <rPh sb="170" eb="172">
      <t>カイゼン</t>
    </rPh>
    <rPh sb="172" eb="174">
      <t>ケイコウ</t>
    </rPh>
    <rPh sb="179" eb="181">
      <t>ルイジ</t>
    </rPh>
    <rPh sb="181" eb="183">
      <t>ダンタイ</t>
    </rPh>
    <rPh sb="185" eb="187">
      <t>イゼン</t>
    </rPh>
    <rPh sb="187" eb="188">
      <t>ヒク</t>
    </rPh>
    <rPh sb="189" eb="191">
      <t>スイジュン</t>
    </rPh>
    <rPh sb="197" eb="199">
      <t>オスイ</t>
    </rPh>
    <rPh sb="199" eb="201">
      <t>ショリ</t>
    </rPh>
    <rPh sb="201" eb="203">
      <t>ゲンカ</t>
    </rPh>
    <rPh sb="205" eb="208">
      <t>スイセンカ</t>
    </rPh>
    <rPh sb="208" eb="209">
      <t>リツ</t>
    </rPh>
    <rPh sb="210" eb="212">
      <t>ジョウショウ</t>
    </rPh>
    <rPh sb="215" eb="217">
      <t>ユウシュウ</t>
    </rPh>
    <rPh sb="217" eb="219">
      <t>スイリョウ</t>
    </rPh>
    <rPh sb="220" eb="222">
      <t>ジョウショウ</t>
    </rPh>
    <rPh sb="223" eb="225">
      <t>ネンネン</t>
    </rPh>
    <rPh sb="225" eb="226">
      <t>サ</t>
    </rPh>
    <rPh sb="228" eb="230">
      <t>ケイコウ</t>
    </rPh>
    <rPh sb="237" eb="239">
      <t>ルイジ</t>
    </rPh>
    <rPh sb="239" eb="241">
      <t>ダンタイ</t>
    </rPh>
    <rPh sb="243" eb="244">
      <t>タカ</t>
    </rPh>
    <rPh sb="248" eb="250">
      <t>シセツ</t>
    </rPh>
    <rPh sb="250" eb="253">
      <t>リヨウリツ</t>
    </rPh>
    <rPh sb="255" eb="258">
      <t>スイセンカ</t>
    </rPh>
    <rPh sb="258" eb="259">
      <t>リツ</t>
    </rPh>
    <rPh sb="260" eb="261">
      <t>ヒク</t>
    </rPh>
    <rPh sb="264" eb="266">
      <t>ショリ</t>
    </rPh>
    <rPh sb="266" eb="267">
      <t>スイ</t>
    </rPh>
    <rPh sb="267" eb="268">
      <t>リョウ</t>
    </rPh>
    <rPh sb="269" eb="270">
      <t>スク</t>
    </rPh>
    <rPh sb="273" eb="275">
      <t>ルイジ</t>
    </rPh>
    <rPh sb="275" eb="277">
      <t>ダンタイ</t>
    </rPh>
    <rPh sb="279" eb="280">
      <t>ヒク</t>
    </rPh>
    <rPh sb="284" eb="287">
      <t>スイセンカ</t>
    </rPh>
    <rPh sb="287" eb="288">
      <t>リツ</t>
    </rPh>
    <rPh sb="290" eb="293">
      <t>サクネンド</t>
    </rPh>
    <rPh sb="295" eb="297">
      <t>カイゼン</t>
    </rPh>
    <rPh sb="300" eb="302">
      <t>ルイジ</t>
    </rPh>
    <rPh sb="302" eb="304">
      <t>ダンタイ</t>
    </rPh>
    <rPh sb="306" eb="307">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</si>
</sst>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39-4B78-B1A7-3925FD5C0A7A}"/>
            </c:ext>
          </c:extLst>
        </c:ser>
        <c:dLbls>
          <c:showLegendKey val="0"/>
          <c:showVal val="0"/>
          <c:showCatName val="0"/>
          <c:showSerName val="0"/>
          <c:showPercent val="0"/>
          <c:showBubbleSize val="0"/>
        </c:dLbls>
        <c:gapWidth val="150"/>
        <c:axId val="397139992"/>
        <c:axId val="39714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EF39-4B78-B1A7-3925FD5C0A7A}"/>
            </c:ext>
          </c:extLst>
        </c:ser>
        <c:dLbls>
          <c:showLegendKey val="0"/>
          <c:showVal val="0"/>
          <c:showCatName val="0"/>
          <c:showSerName val="0"/>
          <c:showPercent val="0"/>
          <c:showBubbleSize val="0"/>
        </c:dLbls>
        <c:marker val="1"/>
        <c:smooth val="0"/>
        <c:axId val="397139992"/>
        <c:axId val="397140776"/>
      </c:lineChart>
      <c:dateAx>
        <c:axId val="397139992"/>
        <c:scaling>
          <c:orientation val="minMax"/>
        </c:scaling>
        <c:delete val="1"/>
        <c:axPos val="b"/>
        <c:numFmt formatCode="ge" sourceLinked="1"/>
        <c:majorTickMark val="none"/>
        <c:minorTickMark val="none"/>
        <c:tickLblPos val="none"/>
        <c:crossAx val="397140776"/>
        <c:crosses val="autoZero"/>
        <c:auto val="1"/>
        <c:lblOffset val="100"/>
        <c:baseTimeUnit val="years"/>
      </c:dateAx>
      <c:valAx>
        <c:axId val="39714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1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10.06</c:v>
                </c:pt>
                <c:pt idx="1">
                  <c:v>8.84</c:v>
                </c:pt>
                <c:pt idx="2">
                  <c:v>9.3000000000000007</c:v>
                </c:pt>
                <c:pt idx="3">
                  <c:v>8.99</c:v>
                </c:pt>
                <c:pt idx="4">
                  <c:v>9.4499999999999993</c:v>
                </c:pt>
              </c:numCache>
            </c:numRef>
          </c:val>
          <c:extLst>
            <c:ext xmlns:c16="http://schemas.microsoft.com/office/drawing/2014/chart" uri="{C3380CC4-5D6E-409C-BE32-E72D297353CC}">
              <c16:uniqueId val="{00000000-3BB2-424F-88D7-20B20C360914}"/>
            </c:ext>
          </c:extLst>
        </c:ser>
        <c:dLbls>
          <c:showLegendKey val="0"/>
          <c:showVal val="0"/>
          <c:showCatName val="0"/>
          <c:showSerName val="0"/>
          <c:showPercent val="0"/>
          <c:showBubbleSize val="0"/>
        </c:dLbls>
        <c:gapWidth val="150"/>
        <c:axId val="204992064"/>
        <c:axId val="39875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3BB2-424F-88D7-20B20C360914}"/>
            </c:ext>
          </c:extLst>
        </c:ser>
        <c:dLbls>
          <c:showLegendKey val="0"/>
          <c:showVal val="0"/>
          <c:showCatName val="0"/>
          <c:showSerName val="0"/>
          <c:showPercent val="0"/>
          <c:showBubbleSize val="0"/>
        </c:dLbls>
        <c:marker val="1"/>
        <c:smooth val="0"/>
        <c:axId val="204992064"/>
        <c:axId val="398759448"/>
      </c:lineChart>
      <c:dateAx>
        <c:axId val="204992064"/>
        <c:scaling>
          <c:orientation val="minMax"/>
        </c:scaling>
        <c:delete val="1"/>
        <c:axPos val="b"/>
        <c:numFmt formatCode="ge" sourceLinked="1"/>
        <c:majorTickMark val="none"/>
        <c:minorTickMark val="none"/>
        <c:tickLblPos val="none"/>
        <c:crossAx val="398759448"/>
        <c:crosses val="autoZero"/>
        <c:auto val="1"/>
        <c:lblOffset val="100"/>
        <c:baseTimeUnit val="years"/>
      </c:dateAx>
      <c:valAx>
        <c:axId val="39875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46.77</c:v>
                </c:pt>
                <c:pt idx="1">
                  <c:v>46.77</c:v>
                </c:pt>
                <c:pt idx="2">
                  <c:v>56.1</c:v>
                </c:pt>
                <c:pt idx="3">
                  <c:v>52.29</c:v>
                </c:pt>
                <c:pt idx="4">
                  <c:v>57.02</c:v>
                </c:pt>
              </c:numCache>
            </c:numRef>
          </c:val>
          <c:extLst>
            <c:ext xmlns:c16="http://schemas.microsoft.com/office/drawing/2014/chart" uri="{C3380CC4-5D6E-409C-BE32-E72D297353CC}">
              <c16:uniqueId val="{00000000-0259-407E-8304-9A557EC5DD4C}"/>
            </c:ext>
          </c:extLst>
        </c:ser>
        <c:dLbls>
          <c:showLegendKey val="0"/>
          <c:showVal val="0"/>
          <c:showCatName val="0"/>
          <c:showSerName val="0"/>
          <c:showPercent val="0"/>
          <c:showBubbleSize val="0"/>
        </c:dLbls>
        <c:gapWidth val="150"/>
        <c:axId val="398758272"/>
        <c:axId val="39875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0259-407E-8304-9A557EC5DD4C}"/>
            </c:ext>
          </c:extLst>
        </c:ser>
        <c:dLbls>
          <c:showLegendKey val="0"/>
          <c:showVal val="0"/>
          <c:showCatName val="0"/>
          <c:showSerName val="0"/>
          <c:showPercent val="0"/>
          <c:showBubbleSize val="0"/>
        </c:dLbls>
        <c:marker val="1"/>
        <c:smooth val="0"/>
        <c:axId val="398758272"/>
        <c:axId val="398757880"/>
      </c:lineChart>
      <c:dateAx>
        <c:axId val="398758272"/>
        <c:scaling>
          <c:orientation val="minMax"/>
        </c:scaling>
        <c:delete val="1"/>
        <c:axPos val="b"/>
        <c:numFmt formatCode="ge" sourceLinked="1"/>
        <c:majorTickMark val="none"/>
        <c:minorTickMark val="none"/>
        <c:tickLblPos val="none"/>
        <c:crossAx val="398757880"/>
        <c:crosses val="autoZero"/>
        <c:auto val="1"/>
        <c:lblOffset val="100"/>
        <c:baseTimeUnit val="years"/>
      </c:dateAx>
      <c:valAx>
        <c:axId val="39875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7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84.35</c:v>
                </c:pt>
                <c:pt idx="1">
                  <c:v>84.17</c:v>
                </c:pt>
                <c:pt idx="2">
                  <c:v>82.84</c:v>
                </c:pt>
                <c:pt idx="3">
                  <c:v>87.1</c:v>
                </c:pt>
                <c:pt idx="4">
                  <c:v>88.88</c:v>
                </c:pt>
              </c:numCache>
            </c:numRef>
          </c:val>
          <c:extLst>
            <c:ext xmlns:c16="http://schemas.microsoft.com/office/drawing/2014/chart" uri="{C3380CC4-5D6E-409C-BE32-E72D297353CC}">
              <c16:uniqueId val="{00000000-5C35-468B-81C2-F0A9AC3DD2D4}"/>
            </c:ext>
          </c:extLst>
        </c:ser>
        <c:dLbls>
          <c:showLegendKey val="0"/>
          <c:showVal val="0"/>
          <c:showCatName val="0"/>
          <c:showSerName val="0"/>
          <c:showPercent val="0"/>
          <c:showBubbleSize val="0"/>
        </c:dLbls>
        <c:gapWidth val="150"/>
        <c:axId val="204990496"/>
        <c:axId val="20499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5C35-468B-81C2-F0A9AC3DD2D4}"/>
            </c:ext>
          </c:extLst>
        </c:ser>
        <c:dLbls>
          <c:showLegendKey val="0"/>
          <c:showVal val="0"/>
          <c:showCatName val="0"/>
          <c:showSerName val="0"/>
          <c:showPercent val="0"/>
          <c:showBubbleSize val="0"/>
        </c:dLbls>
        <c:marker val="1"/>
        <c:smooth val="0"/>
        <c:axId val="204990496"/>
        <c:axId val="204990104"/>
      </c:lineChart>
      <c:dateAx>
        <c:axId val="204990496"/>
        <c:scaling>
          <c:orientation val="minMax"/>
        </c:scaling>
        <c:delete val="1"/>
        <c:axPos val="b"/>
        <c:numFmt formatCode="ge" sourceLinked="1"/>
        <c:majorTickMark val="none"/>
        <c:minorTickMark val="none"/>
        <c:tickLblPos val="none"/>
        <c:crossAx val="204990104"/>
        <c:crosses val="autoZero"/>
        <c:auto val="1"/>
        <c:lblOffset val="100"/>
        <c:baseTimeUnit val="years"/>
      </c:dateAx>
      <c:valAx>
        <c:axId val="20499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24.28</c:v>
                </c:pt>
                <c:pt idx="1">
                  <c:v>27.17</c:v>
                </c:pt>
                <c:pt idx="2">
                  <c:v>29.04</c:v>
                </c:pt>
                <c:pt idx="3">
                  <c:v>30.9</c:v>
                </c:pt>
                <c:pt idx="4">
                  <c:v>32.770000000000003</c:v>
                </c:pt>
              </c:numCache>
            </c:numRef>
          </c:val>
          <c:extLst>
            <c:ext xmlns:c16="http://schemas.microsoft.com/office/drawing/2014/chart" uri="{C3380CC4-5D6E-409C-BE32-E72D297353CC}">
              <c16:uniqueId val="{00000000-5AFD-4099-BCC7-7B4FF006A58F}"/>
            </c:ext>
          </c:extLst>
        </c:ser>
        <c:dLbls>
          <c:showLegendKey val="0"/>
          <c:showVal val="0"/>
          <c:showCatName val="0"/>
          <c:showSerName val="0"/>
          <c:showPercent val="0"/>
          <c:showBubbleSize val="0"/>
        </c:dLbls>
        <c:gapWidth val="150"/>
        <c:axId val="204988536"/>
        <c:axId val="20498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5AFD-4099-BCC7-7B4FF006A58F}"/>
            </c:ext>
          </c:extLst>
        </c:ser>
        <c:dLbls>
          <c:showLegendKey val="0"/>
          <c:showVal val="0"/>
          <c:showCatName val="0"/>
          <c:showSerName val="0"/>
          <c:showPercent val="0"/>
          <c:showBubbleSize val="0"/>
        </c:dLbls>
        <c:marker val="1"/>
        <c:smooth val="0"/>
        <c:axId val="204988536"/>
        <c:axId val="204988144"/>
      </c:lineChart>
      <c:dateAx>
        <c:axId val="204988536"/>
        <c:scaling>
          <c:orientation val="minMax"/>
        </c:scaling>
        <c:delete val="1"/>
        <c:axPos val="b"/>
        <c:numFmt formatCode="ge" sourceLinked="1"/>
        <c:majorTickMark val="none"/>
        <c:minorTickMark val="none"/>
        <c:tickLblPos val="none"/>
        <c:crossAx val="204988144"/>
        <c:crosses val="autoZero"/>
        <c:auto val="1"/>
        <c:lblOffset val="100"/>
        <c:baseTimeUnit val="years"/>
      </c:dateAx>
      <c:valAx>
        <c:axId val="2049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8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83-49EB-9EBB-323AAD1F75A7}"/>
            </c:ext>
          </c:extLst>
        </c:ser>
        <c:dLbls>
          <c:showLegendKey val="0"/>
          <c:showVal val="0"/>
          <c:showCatName val="0"/>
          <c:showSerName val="0"/>
          <c:showPercent val="0"/>
          <c:showBubbleSize val="0"/>
        </c:dLbls>
        <c:gapWidth val="150"/>
        <c:axId val="204995592"/>
        <c:axId val="2049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BE83-49EB-9EBB-323AAD1F75A7}"/>
            </c:ext>
          </c:extLst>
        </c:ser>
        <c:dLbls>
          <c:showLegendKey val="0"/>
          <c:showVal val="0"/>
          <c:showCatName val="0"/>
          <c:showSerName val="0"/>
          <c:showPercent val="0"/>
          <c:showBubbleSize val="0"/>
        </c:dLbls>
        <c:marker val="1"/>
        <c:smooth val="0"/>
        <c:axId val="204995592"/>
        <c:axId val="204995200"/>
      </c:lineChart>
      <c:dateAx>
        <c:axId val="204995592"/>
        <c:scaling>
          <c:orientation val="minMax"/>
        </c:scaling>
        <c:delete val="1"/>
        <c:axPos val="b"/>
        <c:numFmt formatCode="ge" sourceLinked="1"/>
        <c:majorTickMark val="none"/>
        <c:minorTickMark val="none"/>
        <c:tickLblPos val="none"/>
        <c:crossAx val="204995200"/>
        <c:crosses val="autoZero"/>
        <c:auto val="1"/>
        <c:lblOffset val="100"/>
        <c:baseTimeUnit val="years"/>
      </c:dateAx>
      <c:valAx>
        <c:axId val="2049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5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5489</c:v>
                </c:pt>
                <c:pt idx="1">
                  <c:v>5647.21</c:v>
                </c:pt>
                <c:pt idx="2">
                  <c:v>4786.0200000000004</c:v>
                </c:pt>
                <c:pt idx="3">
                  <c:v>4422.87</c:v>
                </c:pt>
                <c:pt idx="4">
                  <c:v>4603.37</c:v>
                </c:pt>
              </c:numCache>
            </c:numRef>
          </c:val>
          <c:extLst>
            <c:ext xmlns:c16="http://schemas.microsoft.com/office/drawing/2014/chart" uri="{C3380CC4-5D6E-409C-BE32-E72D297353CC}">
              <c16:uniqueId val="{00000000-03B5-48BF-9C19-D800E96B1414}"/>
            </c:ext>
          </c:extLst>
        </c:ser>
        <c:dLbls>
          <c:showLegendKey val="0"/>
          <c:showVal val="0"/>
          <c:showCatName val="0"/>
          <c:showSerName val="0"/>
          <c:showPercent val="0"/>
          <c:showBubbleSize val="0"/>
        </c:dLbls>
        <c:gapWidth val="150"/>
        <c:axId val="204994024"/>
        <c:axId val="20499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03B5-48BF-9C19-D800E96B1414}"/>
            </c:ext>
          </c:extLst>
        </c:ser>
        <c:dLbls>
          <c:showLegendKey val="0"/>
          <c:showVal val="0"/>
          <c:showCatName val="0"/>
          <c:showSerName val="0"/>
          <c:showPercent val="0"/>
          <c:showBubbleSize val="0"/>
        </c:dLbls>
        <c:marker val="1"/>
        <c:smooth val="0"/>
        <c:axId val="204994024"/>
        <c:axId val="204993240"/>
      </c:lineChart>
      <c:dateAx>
        <c:axId val="204994024"/>
        <c:scaling>
          <c:orientation val="minMax"/>
        </c:scaling>
        <c:delete val="1"/>
        <c:axPos val="b"/>
        <c:numFmt formatCode="ge" sourceLinked="1"/>
        <c:majorTickMark val="none"/>
        <c:minorTickMark val="none"/>
        <c:tickLblPos val="none"/>
        <c:crossAx val="204993240"/>
        <c:crosses val="autoZero"/>
        <c:auto val="1"/>
        <c:lblOffset val="100"/>
        <c:baseTimeUnit val="years"/>
      </c:dateAx>
      <c:valAx>
        <c:axId val="20499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945.12</c:v>
                </c:pt>
                <c:pt idx="1">
                  <c:v>128.18</c:v>
                </c:pt>
                <c:pt idx="2">
                  <c:v>115.15</c:v>
                </c:pt>
                <c:pt idx="3">
                  <c:v>105.08</c:v>
                </c:pt>
                <c:pt idx="4">
                  <c:v>98.01</c:v>
                </c:pt>
              </c:numCache>
            </c:numRef>
          </c:val>
          <c:extLst>
            <c:ext xmlns:c16="http://schemas.microsoft.com/office/drawing/2014/chart" uri="{C3380CC4-5D6E-409C-BE32-E72D297353CC}">
              <c16:uniqueId val="{00000000-08C6-4A23-A828-BC3EAC5A3E1D}"/>
            </c:ext>
          </c:extLst>
        </c:ser>
        <c:dLbls>
          <c:showLegendKey val="0"/>
          <c:showVal val="0"/>
          <c:showCatName val="0"/>
          <c:showSerName val="0"/>
          <c:showPercent val="0"/>
          <c:showBubbleSize val="0"/>
        </c:dLbls>
        <c:gapWidth val="150"/>
        <c:axId val="204991672"/>
        <c:axId val="2049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08C6-4A23-A828-BC3EAC5A3E1D}"/>
            </c:ext>
          </c:extLst>
        </c:ser>
        <c:dLbls>
          <c:showLegendKey val="0"/>
          <c:showVal val="0"/>
          <c:showCatName val="0"/>
          <c:showSerName val="0"/>
          <c:showPercent val="0"/>
          <c:showBubbleSize val="0"/>
        </c:dLbls>
        <c:marker val="1"/>
        <c:smooth val="0"/>
        <c:axId val="204991672"/>
        <c:axId val="204991280"/>
      </c:lineChart>
      <c:dateAx>
        <c:axId val="204991672"/>
        <c:scaling>
          <c:orientation val="minMax"/>
        </c:scaling>
        <c:delete val="1"/>
        <c:axPos val="b"/>
        <c:numFmt formatCode="ge" sourceLinked="1"/>
        <c:majorTickMark val="none"/>
        <c:minorTickMark val="none"/>
        <c:tickLblPos val="none"/>
        <c:crossAx val="204991280"/>
        <c:crosses val="autoZero"/>
        <c:auto val="1"/>
        <c:lblOffset val="100"/>
        <c:baseTimeUnit val="years"/>
      </c:dateAx>
      <c:valAx>
        <c:axId val="2049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9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3661.28</c:v>
                </c:pt>
                <c:pt idx="1">
                  <c:v>3916.18</c:v>
                </c:pt>
                <c:pt idx="2">
                  <c:v>3448.24</c:v>
                </c:pt>
                <c:pt idx="3">
                  <c:v>3225.09</c:v>
                </c:pt>
                <c:pt idx="4">
                  <c:v>3329.32</c:v>
                </c:pt>
              </c:numCache>
            </c:numRef>
          </c:val>
          <c:extLst>
            <c:ext xmlns:c16="http://schemas.microsoft.com/office/drawing/2014/chart" uri="{C3380CC4-5D6E-409C-BE32-E72D297353CC}">
              <c16:uniqueId val="{00000000-9FA8-494D-93EA-4B6EB31A2581}"/>
            </c:ext>
          </c:extLst>
        </c:ser>
        <c:dLbls>
          <c:showLegendKey val="0"/>
          <c:showVal val="0"/>
          <c:showCatName val="0"/>
          <c:showSerName val="0"/>
          <c:showPercent val="0"/>
          <c:showBubbleSize val="0"/>
        </c:dLbls>
        <c:gapWidth val="150"/>
        <c:axId val="395387272"/>
        <c:axId val="3953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9FA8-494D-93EA-4B6EB31A2581}"/>
            </c:ext>
          </c:extLst>
        </c:ser>
        <c:dLbls>
          <c:showLegendKey val="0"/>
          <c:showVal val="0"/>
          <c:showCatName val="0"/>
          <c:showSerName val="0"/>
          <c:showPercent val="0"/>
          <c:showBubbleSize val="0"/>
        </c:dLbls>
        <c:marker val="1"/>
        <c:smooth val="0"/>
        <c:axId val="395387272"/>
        <c:axId val="395386880"/>
      </c:lineChart>
      <c:dateAx>
        <c:axId val="395387272"/>
        <c:scaling>
          <c:orientation val="minMax"/>
        </c:scaling>
        <c:delete val="1"/>
        <c:axPos val="b"/>
        <c:numFmt formatCode="ge" sourceLinked="1"/>
        <c:majorTickMark val="none"/>
        <c:minorTickMark val="none"/>
        <c:tickLblPos val="none"/>
        <c:crossAx val="395386880"/>
        <c:crosses val="autoZero"/>
        <c:auto val="1"/>
        <c:lblOffset val="100"/>
        <c:baseTimeUnit val="years"/>
      </c:dateAx>
      <c:valAx>
        <c:axId val="3953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3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23.58</c:v>
                </c:pt>
                <c:pt idx="1">
                  <c:v>32.299999999999997</c:v>
                </c:pt>
                <c:pt idx="2">
                  <c:v>56.02</c:v>
                </c:pt>
                <c:pt idx="3">
                  <c:v>59.96</c:v>
                </c:pt>
                <c:pt idx="4">
                  <c:v>63.29</c:v>
                </c:pt>
              </c:numCache>
            </c:numRef>
          </c:val>
          <c:extLst>
            <c:ext xmlns:c16="http://schemas.microsoft.com/office/drawing/2014/chart" uri="{C3380CC4-5D6E-409C-BE32-E72D297353CC}">
              <c16:uniqueId val="{00000000-A2C5-4451-9155-9BCB210405E0}"/>
            </c:ext>
          </c:extLst>
        </c:ser>
        <c:dLbls>
          <c:showLegendKey val="0"/>
          <c:showVal val="0"/>
          <c:showCatName val="0"/>
          <c:showSerName val="0"/>
          <c:showPercent val="0"/>
          <c:showBubbleSize val="0"/>
        </c:dLbls>
        <c:gapWidth val="150"/>
        <c:axId val="395390800"/>
        <c:axId val="39539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A2C5-4451-9155-9BCB210405E0}"/>
            </c:ext>
          </c:extLst>
        </c:ser>
        <c:dLbls>
          <c:showLegendKey val="0"/>
          <c:showVal val="0"/>
          <c:showCatName val="0"/>
          <c:showSerName val="0"/>
          <c:showPercent val="0"/>
          <c:showBubbleSize val="0"/>
        </c:dLbls>
        <c:marker val="1"/>
        <c:smooth val="0"/>
        <c:axId val="395390800"/>
        <c:axId val="395390408"/>
      </c:lineChart>
      <c:dateAx>
        <c:axId val="395390800"/>
        <c:scaling>
          <c:orientation val="minMax"/>
        </c:scaling>
        <c:delete val="1"/>
        <c:axPos val="b"/>
        <c:numFmt formatCode="ge" sourceLinked="1"/>
        <c:majorTickMark val="none"/>
        <c:minorTickMark val="none"/>
        <c:tickLblPos val="none"/>
        <c:crossAx val="395390408"/>
        <c:crosses val="autoZero"/>
        <c:auto val="1"/>
        <c:lblOffset val="100"/>
        <c:baseTimeUnit val="years"/>
      </c:dateAx>
      <c:valAx>
        <c:axId val="39539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39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862.41</c:v>
                </c:pt>
                <c:pt idx="1">
                  <c:v>583.71</c:v>
                </c:pt>
                <c:pt idx="2">
                  <c:v>398.87</c:v>
                </c:pt>
                <c:pt idx="3">
                  <c:v>398.29</c:v>
                </c:pt>
                <c:pt idx="4">
                  <c:v>371.42</c:v>
                </c:pt>
              </c:numCache>
            </c:numRef>
          </c:val>
          <c:extLst>
            <c:ext xmlns:c16="http://schemas.microsoft.com/office/drawing/2014/chart" uri="{C3380CC4-5D6E-409C-BE32-E72D297353CC}">
              <c16:uniqueId val="{00000000-0B9E-4975-A42E-8C83EE92387F}"/>
            </c:ext>
          </c:extLst>
        </c:ser>
        <c:dLbls>
          <c:showLegendKey val="0"/>
          <c:showVal val="0"/>
          <c:showCatName val="0"/>
          <c:showSerName val="0"/>
          <c:showPercent val="0"/>
          <c:showBubbleSize val="0"/>
        </c:dLbls>
        <c:gapWidth val="150"/>
        <c:axId val="395389232"/>
        <c:axId val="39538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0B9E-4975-A42E-8C83EE92387F}"/>
            </c:ext>
          </c:extLst>
        </c:ser>
        <c:dLbls>
          <c:showLegendKey val="0"/>
          <c:showVal val="0"/>
          <c:showCatName val="0"/>
          <c:showSerName val="0"/>
          <c:showPercent val="0"/>
          <c:showBubbleSize val="0"/>
        </c:dLbls>
        <c:marker val="1"/>
        <c:smooth val="0"/>
        <c:axId val="395389232"/>
        <c:axId val="395388840"/>
      </c:lineChart>
      <c:dateAx>
        <c:axId val="395389232"/>
        <c:scaling>
          <c:orientation val="minMax"/>
        </c:scaling>
        <c:delete val="1"/>
        <c:axPos val="b"/>
        <c:numFmt formatCode="ge" sourceLinked="1"/>
        <c:majorTickMark val="none"/>
        <c:minorTickMark val="none"/>
        <c:tickLblPos val="none"/>
        <c:crossAx val="395388840"/>
        <c:crosses val="autoZero"/>
        <c:auto val="1"/>
        <c:lblOffset val="100"/>
        <c:baseTimeUnit val="years"/>
      </c:dateAx>
      <c:valAx>
        <c:axId val="39538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38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6" zoomScaleNormal="100" workbookViewId="0">
      <selection activeCell="AM59" sqref="AM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62296</v>
      </c>
      <c r="AM8" s="67"/>
      <c r="AN8" s="67"/>
      <c r="AO8" s="67"/>
      <c r="AP8" s="67"/>
      <c r="AQ8" s="67"/>
      <c r="AR8" s="67"/>
      <c r="AS8" s="67"/>
      <c r="AT8" s="66">
        <f>データ!T6</f>
        <v>725.65</v>
      </c>
      <c r="AU8" s="66"/>
      <c r="AV8" s="66"/>
      <c r="AW8" s="66"/>
      <c r="AX8" s="66"/>
      <c r="AY8" s="66"/>
      <c r="AZ8" s="66"/>
      <c r="BA8" s="66"/>
      <c r="BB8" s="66">
        <f>データ!U6</f>
        <v>85.85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48.65</v>
      </c>
      <c r="J10" s="66"/>
      <c r="K10" s="66"/>
      <c r="L10" s="66"/>
      <c r="M10" s="66"/>
      <c r="N10" s="66"/>
      <c r="O10" s="66"/>
      <c r="P10" s="66">
        <f>データ!P6</f>
        <v>0.18</v>
      </c>
      <c r="Q10" s="66"/>
      <c r="R10" s="66"/>
      <c r="S10" s="66"/>
      <c r="T10" s="66"/>
      <c r="U10" s="66"/>
      <c r="V10" s="66"/>
      <c r="W10" s="66">
        <f>データ!Q6</f>
        <v>240.22</v>
      </c>
      <c r="X10" s="66"/>
      <c r="Y10" s="66"/>
      <c r="Z10" s="66"/>
      <c r="AA10" s="66"/>
      <c r="AB10" s="66"/>
      <c r="AC10" s="66"/>
      <c r="AD10" s="67">
        <f>データ!R6</f>
        <v>3972</v>
      </c>
      <c r="AE10" s="67"/>
      <c r="AF10" s="67"/>
      <c r="AG10" s="67"/>
      <c r="AH10" s="67"/>
      <c r="AI10" s="67"/>
      <c r="AJ10" s="67"/>
      <c r="AK10" s="2"/>
      <c r="AL10" s="67">
        <f>データ!V6</f>
        <v>114</v>
      </c>
      <c r="AM10" s="67"/>
      <c r="AN10" s="67"/>
      <c r="AO10" s="67"/>
      <c r="AP10" s="67"/>
      <c r="AQ10" s="67"/>
      <c r="AR10" s="67"/>
      <c r="AS10" s="67"/>
      <c r="AT10" s="66">
        <f>データ!W6</f>
        <v>0.43</v>
      </c>
      <c r="AU10" s="66"/>
      <c r="AV10" s="66"/>
      <c r="AW10" s="66"/>
      <c r="AX10" s="66"/>
      <c r="AY10" s="66"/>
      <c r="AZ10" s="66"/>
      <c r="BA10" s="66"/>
      <c r="BB10" s="66">
        <f>データ!X6</f>
        <v>265.12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QDPmg8+BKRUdZzTjOhCgAZ215xWm//ROrbuyiE5t5cSD+VsNk60SbU1Sbt4nq884bjipoQ+DtkvmPuuAjy9S2g==" saltValue="YmWThy0iQq7ZGzLEl0zi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22063</v>
      </c>
      <c r="D6" s="33">
        <f t="shared" si="3"/>
        <v>46</v>
      </c>
      <c r="E6" s="33">
        <f t="shared" si="3"/>
        <v>17</v>
      </c>
      <c r="F6" s="33">
        <f t="shared" si="3"/>
        <v>4</v>
      </c>
      <c r="G6" s="33">
        <f t="shared" si="3"/>
        <v>0</v>
      </c>
      <c r="H6" s="33" t="str">
        <f t="shared" si="3"/>
        <v>青森県　十和田市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48.65</v>
      </c>
      <c r="P6" s="34">
        <f t="shared" si="3"/>
        <v>0.18</v>
      </c>
      <c r="Q6" s="34">
        <f t="shared" si="3"/>
        <v>240.22</v>
      </c>
      <c r="R6" s="34">
        <f t="shared" si="3"/>
        <v>3972</v>
      </c>
      <c r="S6" s="34">
        <f t="shared" si="3"/>
        <v>62296</v>
      </c>
      <c r="T6" s="34">
        <f t="shared" si="3"/>
        <v>725.65</v>
      </c>
      <c r="U6" s="34">
        <f t="shared" si="3"/>
        <v>85.85</v>
      </c>
      <c r="V6" s="34">
        <f t="shared" si="3"/>
        <v>114</v>
      </c>
      <c r="W6" s="34">
        <f t="shared" si="3"/>
        <v>0.43</v>
      </c>
      <c r="X6" s="34">
        <f t="shared" si="3"/>
        <v>265.12</v>
      </c>
      <c r="Y6" s="35">
        <f>IF(Y7="",NA(),Y7)</f>
        <v>84.35</v>
      </c>
      <c r="Z6" s="35">
        <f t="shared" ref="Z6:AH6" si="4">IF(Z7="",NA(),Z7)</f>
        <v>84.17</v>
      </c>
      <c r="AA6" s="35">
        <f t="shared" si="4"/>
        <v>82.84</v>
      </c>
      <c r="AB6" s="35">
        <f t="shared" si="4"/>
        <v>87.1</v>
      </c>
      <c r="AC6" s="35">
        <f t="shared" si="4"/>
        <v>88.88</v>
      </c>
      <c r="AD6" s="35">
        <f t="shared" si="4"/>
        <v>96.59</v>
      </c>
      <c r="AE6" s="35">
        <f t="shared" si="4"/>
        <v>101.24</v>
      </c>
      <c r="AF6" s="35">
        <f t="shared" si="4"/>
        <v>100.94</v>
      </c>
      <c r="AG6" s="35">
        <f t="shared" si="4"/>
        <v>100.85</v>
      </c>
      <c r="AH6" s="35">
        <f t="shared" si="4"/>
        <v>102.13</v>
      </c>
      <c r="AI6" s="34" t="str">
        <f>IF(AI7="","",IF(AI7="-","【-】","【"&amp;SUBSTITUTE(TEXT(AI7,"#,##0.00"),"-","△")&amp;"】"))</f>
        <v>【102.38】</v>
      </c>
      <c r="AJ6" s="35">
        <f>IF(AJ7="",NA(),AJ7)</f>
        <v>5489</v>
      </c>
      <c r="AK6" s="35">
        <f t="shared" ref="AK6:AS6" si="5">IF(AK7="",NA(),AK7)</f>
        <v>5647.21</v>
      </c>
      <c r="AL6" s="35">
        <f t="shared" si="5"/>
        <v>4786.0200000000004</v>
      </c>
      <c r="AM6" s="35">
        <f t="shared" si="5"/>
        <v>4422.87</v>
      </c>
      <c r="AN6" s="35">
        <f t="shared" si="5"/>
        <v>4603.37</v>
      </c>
      <c r="AO6" s="35">
        <f t="shared" si="5"/>
        <v>232.81</v>
      </c>
      <c r="AP6" s="35">
        <f t="shared" si="5"/>
        <v>184.13</v>
      </c>
      <c r="AQ6" s="35">
        <f t="shared" si="5"/>
        <v>101.85</v>
      </c>
      <c r="AR6" s="35">
        <f t="shared" si="5"/>
        <v>110.77</v>
      </c>
      <c r="AS6" s="35">
        <f t="shared" si="5"/>
        <v>109.51</v>
      </c>
      <c r="AT6" s="34" t="str">
        <f>IF(AT7="","",IF(AT7="-","【-】","【"&amp;SUBSTITUTE(TEXT(AT7,"#,##0.00"),"-","△")&amp;"】"))</f>
        <v>【102.97】</v>
      </c>
      <c r="AU6" s="35">
        <f>IF(AU7="",NA(),AU7)</f>
        <v>945.12</v>
      </c>
      <c r="AV6" s="35">
        <f t="shared" ref="AV6:BD6" si="6">IF(AV7="",NA(),AV7)</f>
        <v>128.18</v>
      </c>
      <c r="AW6" s="35">
        <f t="shared" si="6"/>
        <v>115.15</v>
      </c>
      <c r="AX6" s="35">
        <f t="shared" si="6"/>
        <v>105.08</v>
      </c>
      <c r="AY6" s="35">
        <f t="shared" si="6"/>
        <v>98.01</v>
      </c>
      <c r="AZ6" s="35">
        <f t="shared" si="6"/>
        <v>290.19</v>
      </c>
      <c r="BA6" s="35">
        <f t="shared" si="6"/>
        <v>63.22</v>
      </c>
      <c r="BB6" s="35">
        <f t="shared" si="6"/>
        <v>49.07</v>
      </c>
      <c r="BC6" s="35">
        <f t="shared" si="6"/>
        <v>46.78</v>
      </c>
      <c r="BD6" s="35">
        <f t="shared" si="6"/>
        <v>47.44</v>
      </c>
      <c r="BE6" s="34" t="str">
        <f>IF(BE7="","",IF(BE7="-","【-】","【"&amp;SUBSTITUTE(TEXT(BE7,"#,##0.00"),"-","△")&amp;"】"))</f>
        <v>【54.73】</v>
      </c>
      <c r="BF6" s="35">
        <f>IF(BF7="",NA(),BF7)</f>
        <v>3661.28</v>
      </c>
      <c r="BG6" s="35">
        <f t="shared" ref="BG6:BO6" si="7">IF(BG7="",NA(),BG7)</f>
        <v>3916.18</v>
      </c>
      <c r="BH6" s="35">
        <f t="shared" si="7"/>
        <v>3448.24</v>
      </c>
      <c r="BI6" s="35">
        <f t="shared" si="7"/>
        <v>3225.09</v>
      </c>
      <c r="BJ6" s="35">
        <f t="shared" si="7"/>
        <v>3329.32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23.58</v>
      </c>
      <c r="BR6" s="35">
        <f t="shared" ref="BR6:BZ6" si="8">IF(BR7="",NA(),BR7)</f>
        <v>32.299999999999997</v>
      </c>
      <c r="BS6" s="35">
        <f t="shared" si="8"/>
        <v>56.02</v>
      </c>
      <c r="BT6" s="35">
        <f t="shared" si="8"/>
        <v>59.96</v>
      </c>
      <c r="BU6" s="35">
        <f t="shared" si="8"/>
        <v>63.29</v>
      </c>
      <c r="BV6" s="35">
        <f t="shared" si="8"/>
        <v>64.63</v>
      </c>
      <c r="BW6" s="35">
        <f t="shared" si="8"/>
        <v>66.56</v>
      </c>
      <c r="BX6" s="35">
        <f t="shared" si="8"/>
        <v>66.22</v>
      </c>
      <c r="BY6" s="35">
        <f t="shared" si="8"/>
        <v>69.87</v>
      </c>
      <c r="BZ6" s="35">
        <f t="shared" si="8"/>
        <v>74.3</v>
      </c>
      <c r="CA6" s="34" t="str">
        <f>IF(CA7="","",IF(CA7="-","【-】","【"&amp;SUBSTITUTE(TEXT(CA7,"#,##0.00"),"-","△")&amp;"】"))</f>
        <v>【75.58】</v>
      </c>
      <c r="CB6" s="35">
        <f>IF(CB7="",NA(),CB7)</f>
        <v>862.41</v>
      </c>
      <c r="CC6" s="35">
        <f t="shared" ref="CC6:CK6" si="9">IF(CC7="",NA(),CC7)</f>
        <v>583.71</v>
      </c>
      <c r="CD6" s="35">
        <f t="shared" si="9"/>
        <v>398.87</v>
      </c>
      <c r="CE6" s="35">
        <f t="shared" si="9"/>
        <v>398.29</v>
      </c>
      <c r="CF6" s="35">
        <f t="shared" si="9"/>
        <v>371.42</v>
      </c>
      <c r="CG6" s="35">
        <f t="shared" si="9"/>
        <v>245.75</v>
      </c>
      <c r="CH6" s="35">
        <f t="shared" si="9"/>
        <v>244.29</v>
      </c>
      <c r="CI6" s="35">
        <f t="shared" si="9"/>
        <v>246.72</v>
      </c>
      <c r="CJ6" s="35">
        <f t="shared" si="9"/>
        <v>234.96</v>
      </c>
      <c r="CK6" s="35">
        <f t="shared" si="9"/>
        <v>221.81</v>
      </c>
      <c r="CL6" s="34" t="str">
        <f>IF(CL7="","",IF(CL7="-","【-】","【"&amp;SUBSTITUTE(TEXT(CL7,"#,##0.00"),"-","△")&amp;"】"))</f>
        <v>【215.23】</v>
      </c>
      <c r="CM6" s="35">
        <f>IF(CM7="",NA(),CM7)</f>
        <v>10.06</v>
      </c>
      <c r="CN6" s="35">
        <f t="shared" ref="CN6:CV6" si="10">IF(CN7="",NA(),CN7)</f>
        <v>8.84</v>
      </c>
      <c r="CO6" s="35">
        <f t="shared" si="10"/>
        <v>9.3000000000000007</v>
      </c>
      <c r="CP6" s="35">
        <f t="shared" si="10"/>
        <v>8.99</v>
      </c>
      <c r="CQ6" s="35">
        <f t="shared" si="10"/>
        <v>9.4499999999999993</v>
      </c>
      <c r="CR6" s="35">
        <f t="shared" si="10"/>
        <v>43.65</v>
      </c>
      <c r="CS6" s="35">
        <f t="shared" si="10"/>
        <v>43.58</v>
      </c>
      <c r="CT6" s="35">
        <f t="shared" si="10"/>
        <v>41.35</v>
      </c>
      <c r="CU6" s="35">
        <f t="shared" si="10"/>
        <v>42.9</v>
      </c>
      <c r="CV6" s="35">
        <f t="shared" si="10"/>
        <v>43.36</v>
      </c>
      <c r="CW6" s="34" t="str">
        <f>IF(CW7="","",IF(CW7="-","【-】","【"&amp;SUBSTITUTE(TEXT(CW7,"#,##0.00"),"-","△")&amp;"】"))</f>
        <v>【42.66】</v>
      </c>
      <c r="CX6" s="35">
        <f>IF(CX7="",NA(),CX7)</f>
        <v>46.77</v>
      </c>
      <c r="CY6" s="35">
        <f t="shared" ref="CY6:DG6" si="11">IF(CY7="",NA(),CY7)</f>
        <v>46.77</v>
      </c>
      <c r="CZ6" s="35">
        <f t="shared" si="11"/>
        <v>56.1</v>
      </c>
      <c r="DA6" s="35">
        <f t="shared" si="11"/>
        <v>52.29</v>
      </c>
      <c r="DB6" s="35">
        <f t="shared" si="11"/>
        <v>57.02</v>
      </c>
      <c r="DC6" s="35">
        <f t="shared" si="11"/>
        <v>82.2</v>
      </c>
      <c r="DD6" s="35">
        <f t="shared" si="11"/>
        <v>82.35</v>
      </c>
      <c r="DE6" s="35">
        <f t="shared" si="11"/>
        <v>82.9</v>
      </c>
      <c r="DF6" s="35">
        <f t="shared" si="11"/>
        <v>83.5</v>
      </c>
      <c r="DG6" s="35">
        <f t="shared" si="11"/>
        <v>83.06</v>
      </c>
      <c r="DH6" s="34" t="str">
        <f>IF(DH7="","",IF(DH7="-","【-】","【"&amp;SUBSTITUTE(TEXT(DH7,"#,##0.00"),"-","△")&amp;"】"))</f>
        <v>【82.67】</v>
      </c>
      <c r="DI6" s="35">
        <f>IF(DI7="",NA(),DI7)</f>
        <v>24.28</v>
      </c>
      <c r="DJ6" s="35">
        <f t="shared" ref="DJ6:DR6" si="12">IF(DJ7="",NA(),DJ7)</f>
        <v>27.17</v>
      </c>
      <c r="DK6" s="35">
        <f t="shared" si="12"/>
        <v>29.04</v>
      </c>
      <c r="DL6" s="35">
        <f t="shared" si="12"/>
        <v>30.9</v>
      </c>
      <c r="DM6" s="35">
        <f t="shared" si="12"/>
        <v>32.770000000000003</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22063</v>
      </c>
      <c r="D7" s="37">
        <v>46</v>
      </c>
      <c r="E7" s="37">
        <v>17</v>
      </c>
      <c r="F7" s="37">
        <v>4</v>
      </c>
      <c r="G7" s="37">
        <v>0</v>
      </c>
      <c r="H7" s="37" t="s">
        <v>108</v>
      </c>
      <c r="I7" s="37" t="s">
        <v>109</v>
      </c>
      <c r="J7" s="37" t="s">
        <v>110</v>
      </c>
      <c r="K7" s="37" t="s">
        <v>111</v>
      </c>
      <c r="L7" s="37" t="s">
        <v>112</v>
      </c>
      <c r="M7" s="37" t="s">
        <v>113</v>
      </c>
      <c r="N7" s="38" t="s">
        <v>114</v>
      </c>
      <c r="O7" s="38">
        <v>48.65</v>
      </c>
      <c r="P7" s="38">
        <v>0.18</v>
      </c>
      <c r="Q7" s="38">
        <v>240.22</v>
      </c>
      <c r="R7" s="38">
        <v>3972</v>
      </c>
      <c r="S7" s="38">
        <v>62296</v>
      </c>
      <c r="T7" s="38">
        <v>725.65</v>
      </c>
      <c r="U7" s="38">
        <v>85.85</v>
      </c>
      <c r="V7" s="38">
        <v>114</v>
      </c>
      <c r="W7" s="38">
        <v>0.43</v>
      </c>
      <c r="X7" s="38">
        <v>265.12</v>
      </c>
      <c r="Y7" s="38">
        <v>84.35</v>
      </c>
      <c r="Z7" s="38">
        <v>84.17</v>
      </c>
      <c r="AA7" s="38">
        <v>82.84</v>
      </c>
      <c r="AB7" s="38">
        <v>87.1</v>
      </c>
      <c r="AC7" s="38">
        <v>88.88</v>
      </c>
      <c r="AD7" s="38">
        <v>96.59</v>
      </c>
      <c r="AE7" s="38">
        <v>101.24</v>
      </c>
      <c r="AF7" s="38">
        <v>100.94</v>
      </c>
      <c r="AG7" s="38">
        <v>100.85</v>
      </c>
      <c r="AH7" s="38">
        <v>102.13</v>
      </c>
      <c r="AI7" s="38">
        <v>102.38</v>
      </c>
      <c r="AJ7" s="38">
        <v>5489</v>
      </c>
      <c r="AK7" s="38">
        <v>5647.21</v>
      </c>
      <c r="AL7" s="38">
        <v>4786.0200000000004</v>
      </c>
      <c r="AM7" s="38">
        <v>4422.87</v>
      </c>
      <c r="AN7" s="38">
        <v>4603.37</v>
      </c>
      <c r="AO7" s="38">
        <v>232.81</v>
      </c>
      <c r="AP7" s="38">
        <v>184.13</v>
      </c>
      <c r="AQ7" s="38">
        <v>101.85</v>
      </c>
      <c r="AR7" s="38">
        <v>110.77</v>
      </c>
      <c r="AS7" s="38">
        <v>109.51</v>
      </c>
      <c r="AT7" s="38">
        <v>102.97</v>
      </c>
      <c r="AU7" s="38">
        <v>945.12</v>
      </c>
      <c r="AV7" s="38">
        <v>128.18</v>
      </c>
      <c r="AW7" s="38">
        <v>115.15</v>
      </c>
      <c r="AX7" s="38">
        <v>105.08</v>
      </c>
      <c r="AY7" s="38">
        <v>98.01</v>
      </c>
      <c r="AZ7" s="38">
        <v>290.19</v>
      </c>
      <c r="BA7" s="38">
        <v>63.22</v>
      </c>
      <c r="BB7" s="38">
        <v>49.07</v>
      </c>
      <c r="BC7" s="38">
        <v>46.78</v>
      </c>
      <c r="BD7" s="38">
        <v>47.44</v>
      </c>
      <c r="BE7" s="38">
        <v>54.73</v>
      </c>
      <c r="BF7" s="38">
        <v>3661.28</v>
      </c>
      <c r="BG7" s="38">
        <v>3916.18</v>
      </c>
      <c r="BH7" s="38">
        <v>3448.24</v>
      </c>
      <c r="BI7" s="38">
        <v>3225.09</v>
      </c>
      <c r="BJ7" s="38">
        <v>3329.32</v>
      </c>
      <c r="BK7" s="38">
        <v>1569.13</v>
      </c>
      <c r="BL7" s="38">
        <v>1436</v>
      </c>
      <c r="BM7" s="38">
        <v>1434.89</v>
      </c>
      <c r="BN7" s="38">
        <v>1298.9100000000001</v>
      </c>
      <c r="BO7" s="38">
        <v>1243.71</v>
      </c>
      <c r="BP7" s="38">
        <v>1225.44</v>
      </c>
      <c r="BQ7" s="38">
        <v>23.58</v>
      </c>
      <c r="BR7" s="38">
        <v>32.299999999999997</v>
      </c>
      <c r="BS7" s="38">
        <v>56.02</v>
      </c>
      <c r="BT7" s="38">
        <v>59.96</v>
      </c>
      <c r="BU7" s="38">
        <v>63.29</v>
      </c>
      <c r="BV7" s="38">
        <v>64.63</v>
      </c>
      <c r="BW7" s="38">
        <v>66.56</v>
      </c>
      <c r="BX7" s="38">
        <v>66.22</v>
      </c>
      <c r="BY7" s="38">
        <v>69.87</v>
      </c>
      <c r="BZ7" s="38">
        <v>74.3</v>
      </c>
      <c r="CA7" s="38">
        <v>75.58</v>
      </c>
      <c r="CB7" s="38">
        <v>862.41</v>
      </c>
      <c r="CC7" s="38">
        <v>583.71</v>
      </c>
      <c r="CD7" s="38">
        <v>398.87</v>
      </c>
      <c r="CE7" s="38">
        <v>398.29</v>
      </c>
      <c r="CF7" s="38">
        <v>371.42</v>
      </c>
      <c r="CG7" s="38">
        <v>245.75</v>
      </c>
      <c r="CH7" s="38">
        <v>244.29</v>
      </c>
      <c r="CI7" s="38">
        <v>246.72</v>
      </c>
      <c r="CJ7" s="38">
        <v>234.96</v>
      </c>
      <c r="CK7" s="38">
        <v>221.81</v>
      </c>
      <c r="CL7" s="38">
        <v>215.23</v>
      </c>
      <c r="CM7" s="38">
        <v>10.06</v>
      </c>
      <c r="CN7" s="38">
        <v>8.84</v>
      </c>
      <c r="CO7" s="38">
        <v>9.3000000000000007</v>
      </c>
      <c r="CP7" s="38">
        <v>8.99</v>
      </c>
      <c r="CQ7" s="38">
        <v>9.4499999999999993</v>
      </c>
      <c r="CR7" s="38">
        <v>43.65</v>
      </c>
      <c r="CS7" s="38">
        <v>43.58</v>
      </c>
      <c r="CT7" s="38">
        <v>41.35</v>
      </c>
      <c r="CU7" s="38">
        <v>42.9</v>
      </c>
      <c r="CV7" s="38">
        <v>43.36</v>
      </c>
      <c r="CW7" s="38">
        <v>42.66</v>
      </c>
      <c r="CX7" s="38">
        <v>46.77</v>
      </c>
      <c r="CY7" s="38">
        <v>46.77</v>
      </c>
      <c r="CZ7" s="38">
        <v>56.1</v>
      </c>
      <c r="DA7" s="38">
        <v>52.29</v>
      </c>
      <c r="DB7" s="38">
        <v>57.02</v>
      </c>
      <c r="DC7" s="38">
        <v>82.2</v>
      </c>
      <c r="DD7" s="38">
        <v>82.35</v>
      </c>
      <c r="DE7" s="38">
        <v>82.9</v>
      </c>
      <c r="DF7" s="38">
        <v>83.5</v>
      </c>
      <c r="DG7" s="38">
        <v>83.06</v>
      </c>
      <c r="DH7" s="38">
        <v>82.67</v>
      </c>
      <c r="DI7" s="38">
        <v>24.28</v>
      </c>
      <c r="DJ7" s="38">
        <v>27.17</v>
      </c>
      <c r="DK7" s="38">
        <v>29.04</v>
      </c>
      <c r="DL7" s="38">
        <v>30.9</v>
      </c>
      <c r="DM7" s="38">
        <v>32.770000000000003</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suido-044</cp:lastModifiedBy>
  <cp:lastPrinted>2019-01-29T00:42:28Z</cp:lastPrinted>
  <dcterms:created xsi:type="dcterms:W3CDTF">2018-12-03T08:52:14Z</dcterms:created>
  <dcterms:modified xsi:type="dcterms:W3CDTF">2019-01-29T00:42:31Z</dcterms:modified>
  <cp:category/>
</cp:coreProperties>
</file>