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Seisakuzaisei\kikaku2\【110】財政\財政係\12.財政状況資料集\R3年度決算\5.２回目\2.回答\"/>
    </mc:Choice>
  </mc:AlternateContent>
  <bookViews>
    <workbookView xWindow="0" yWindow="0" windowWidth="28800" windowHeight="114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6" i="12" l="1"/>
  <c r="AA75" i="12"/>
  <c r="AA74" i="12"/>
  <c r="AA73" i="12"/>
  <c r="AA72" i="12"/>
  <c r="AA71" i="12"/>
  <c r="AA70" i="12"/>
  <c r="AA69" i="12"/>
  <c r="AA68" i="12" l="1"/>
  <c r="AA34" i="12" l="1"/>
  <c r="AA33" i="12"/>
  <c r="AA32" i="12"/>
  <c r="AA31" i="12"/>
  <c r="AA30" i="12"/>
  <c r="AA29" i="12"/>
  <c r="AA28" i="12"/>
  <c r="AA7"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<sst xmlns="http://schemas.openxmlformats.org/spreadsheetml/2006/main" count="1137" uniqueCount="615">
  <si>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</si>
  <si>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</si>
  <si>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</si>
  <si>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</si>
  <si>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</si>
  <si>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</si>
  <si>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</si>
  <si>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</si>
  <si>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</si>
  <si>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</si>
  <si>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</si>
  <si>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</si>
  <si>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</si>
  <si>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</si>
  <si>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</si>
  <si>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</si>
  <si>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</si>
  <si>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</si>
  <si>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</si>
  <si>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</si>
  <si>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</si>
  <si>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</si>
  <si>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</si>
  <si>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</si>
  <si>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</si>
  <si>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</si>
  <si>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</si>
  <si>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</si>
  <si>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</si>
  <si>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</si>
  <si>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</si>
  <si>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</si>
  <si>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</si>
  <si>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</si>
  <si>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</si>
  <si>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</si>
  <si>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</si>
  <si>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</si>
  <si>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</si>
  <si>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</si>
  <si>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</si>
  <si>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</si>
  <si>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</si>
  <si>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</si>
  <si>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</si>
  <si>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</si>
  <si>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</si>
  <si>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</si>
  <si>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</si>
  <si>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</si>
  <si>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</si>
  <si>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</si>
  <si>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</si>
  <si>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</si>
  <si>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</si>
  <si>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</si>
  <si>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</si>
  <si>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</si>
  <si>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</si>
  <si>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</si>
  <si>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</si>
  <si>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</si>
  <si>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</si>
  <si>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</si>
  <si>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</si>
  <si>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</si>
  <si>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</si>
  <si>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</si>
  <si>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</si>
  <si>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</si>
  <si>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</si>
  <si>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</si>
  <si>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</si>
  <si>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</si>
  <si>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</si>
  <si>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</si>
  <si>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</si>
  <si>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</si>
  <si>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</si>
  <si>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</si>
  <si>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</si>
  <si>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</si>
  <si>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</si>
  <si>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</si>
  <si>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</si>
  <si>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</si>
  <si>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</si>
  <si>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</si>
  <si>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</si>
  <si>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</si>
  <si>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</si>
  <si>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</si>
  <si>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</si>
  <si>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</si>
  <si>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</si>
  <si>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</si>
  <si>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</si>
  <si>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</si>
  <si>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</si>
  <si>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</si>
  <si>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</si>
  <si>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</si>
  <si>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</si>
  <si>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</si>
  <si>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</si>
  <si>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</si>
  <si>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</si>
  <si>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</si>
  <si>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</si>
  <si>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</si>
  <si>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</si>
  <si>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</si>
  <si>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</si>
  <si>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</si>
  <si>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</si>
  <si>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</si>
  <si>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</si>
  <si>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</si>
  <si>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</si>
  <si>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</si>
  <si>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</si>
  <si>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</si>
  <si>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</si>
  <si>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</si>
  <si>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</si>
  <si>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</si>
  <si>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</si>
  <si>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</si>
  <si>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</si>
  <si>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</si>
  <si>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</si>
  <si>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</si>
  <si>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</si>
  <si>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</si>
  <si>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</si>
  <si>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</si>
  <si>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</si>
  <si>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</si>
  <si>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</si>
  <si>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</si>
  <si>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</si>
  <si>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</si>
  <si>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</si>
  <si>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</si>
  <si>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</si>
  <si>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</si>
  <si>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</si>
  <si>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</si>
  <si>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</si>
  <si>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</si>
  <si>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</si>
  <si>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</si>
  <si>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</si>
  <si>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</si>
  <si>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</si>
  <si>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</si>
  <si>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</si>
  <si>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</si>
  <si>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</si>
  <si>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</si>
  <si>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</si>
  <si>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</si>
  <si>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</si>
  <si>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</si>
  <si>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</si>
  <si>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</si>
  <si>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</si>
  <si>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</si>
  <si>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</si>
  <si>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</si>
  <si>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</si>
  <si>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</si>
  <si>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</si>
  <si>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</si>
  <si>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</si>
  <si>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</si>
  <si>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</si>
  <si>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</si>
  <si>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</si>
  <si>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</si>
  <si>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</si>
  <si>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</si>
  <si>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</si>
  <si>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</si>
  <si>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</si>
  <si>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</si>
  <si>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</si>
  <si>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</si>
  <si>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</si>
  <si>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</si>
  <si>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</si>
  <si>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</si>
  <si>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</si>
  <si>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</si>
  <si>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</si>
  <si>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</si>
  <si>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</si>
  <si>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</si>
  <si>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</si>
  <si>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</si>
  <si>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</si>
  <si>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</si>
  <si>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</si>
  <si>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</si>
  <si>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</si>
  <si>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</si>
  <si>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</si>
  <si>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</si>
  <si>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</si>
  <si>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</si>
  <si>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</si>
  <si>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</si>
  <si>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</si>
  <si>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青森県十和田市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</si>
  <si>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</si>
  <si>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</si>
  <si>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</si>
  <si>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</si>
  <si>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</si>
  <si>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</si>
  <si>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</si>
  <si>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</si>
  <si>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</si>
  <si>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</si>
  <si>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</si>
  <si>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</si>
  <si>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</si>
  <si>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</si>
  <si>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</si>
  <si>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</si>
  <si>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</si>
  <si>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</si>
  <si>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</si>
  <si>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</si>
  <si>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</si>
  <si>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</si>
  <si>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</si>
  <si>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</si>
  <si>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</si>
  <si>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</si>
  <si>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</si>
  <si>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</si>
  <si>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</si>
  <si>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</si>
  <si>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</si>
  <si>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</si>
  <si>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</si>
  <si>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</si>
  <si>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</si>
  <si>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</si>
  <si>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</si>
  <si>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</si>
  <si>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</si>
  <si>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</si>
  <si>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</si>
  <si>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</si>
  <si>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</si>
  <si>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</si>
  <si>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</si>
  <si>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</si>
  <si>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</si>
  <si>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</si>
  <si>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</si>
  <si>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</si>
  <si>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</si>
  <si>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</si>
  <si>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</si>
  <si>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</si>
  <si>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</si>
  <si>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</si>
  <si>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</si>
  <si>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</si>
  <si>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</si>
  <si>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</si>
  <si>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</si>
  <si>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</si>
  <si>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</si>
  <si>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</si>
  <si>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</si>
  <si>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</si>
  <si>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</si>
  <si>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</si>
  <si>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</si>
  <si>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</si>
  <si>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</si>
  <si>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</si>
  <si>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</si>
  <si>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</si>
  <si>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</si>
  <si>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</si>
  <si>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</si>
  <si>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</si>
  <si>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</si>
  <si>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</si>
  <si>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</si>
  <si>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</si>
  <si>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</si>
  <si>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</si>
  <si>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</si>
  <si>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</si>
  <si>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</si>
  <si>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</si>
  <si>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</si>
  <si>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</si>
  <si>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</si>
  <si>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</si>
  <si>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</si>
  <si>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</si>
  <si>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</si>
  <si>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</si>
  <si>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</si>
  <si>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</si>
  <si>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</si>
  <si>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</si>
  <si>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</si>
  <si>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</si>
  <si>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</si>
  <si>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</si>
  <si>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</si>
  <si>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</si>
  <si>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</si>
  <si>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</si>
  <si>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</si>
  <si>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</si>
  <si>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</si>
  <si>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</si>
  <si>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</si>
  <si>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</si>
  <si>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</si>
  <si>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</si>
  <si>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</si>
  <si>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</si>
  <si>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</si>
  <si>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</si>
  <si>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</si>
  <si>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</si>
  <si>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</si>
  <si>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</si>
  <si>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</si>
  <si>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</si>
  <si>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</si>
  <si>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</si>
  <si>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</si>
  <si>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</si>
  <si>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</si>
  <si>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</si>
  <si>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</si>
  <si>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</si>
  <si>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</si>
  <si>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</si>
  <si>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</si>
  <si>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</si>
  <si>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</si>
  <si>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</si>
  <si>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</si>
  <si>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</si>
  <si>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</si>
  <si>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</si>
  <si>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</si>
  <si>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</si>
  <si>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</si>
  <si>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</si>
  <si>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</si>
  <si>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</si>
  <si>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</si>
  <si>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</si>
  <si>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</si>
  <si>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青森県十和田市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</si>
  <si>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</si>
  <si>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</si>
  <si>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</si>
  <si>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</si>
  <si>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</si>
  <si>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</si>
  <si>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</si>
  <si>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</si>
  <si>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</si>
  <si>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</si>
  <si>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</si>
  <si>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</si>
  <si>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</si>
  <si>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</si>
  <si>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</si>
  <si>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</si>
  <si>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</si>
  <si>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</si>
  <si>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</si>
  <si>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</si>
  <si>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</si>
  <si>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</si>
  <si>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</si>
  <si>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</si>
  <si>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</si>
  <si>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</si>
  <si>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</si>
  <si>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</si>
  <si>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</si>
  <si>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</si>
  <si>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</si>
  <si>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</si>
  <si>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</si>
  <si>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</si>
  <si>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</si>
  <si>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</si>
  <si>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</si>
  <si>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</si>
  <si>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</si>
  <si>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</si>
  <si>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</si>
  <si>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</si>
  <si>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</si>
  <si>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</si>
  <si>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</si>
  <si>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</si>
  <si>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</si>
  <si>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</si>
  <si>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</si>
  <si>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</si>
  <si>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</si>
  <si>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</si>
  <si>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</si>
  <si>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</si>
  <si>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</si>
  <si>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</si>
  <si>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</si>
  <si>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</si>
  <si>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</si>
  <si>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</si>
  <si>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</si>
  <si>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</si>
  <si>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</si>
  <si>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</si>
  <si>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</si>
  <si>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</si>
  <si>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</si>
  <si>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</si>
  <si>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</si>
  <si>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</si>
  <si>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</si>
  <si>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</si>
  <si>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</si>
  <si>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</si>
  <si>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</si>
  <si>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</si>
  <si>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</si>
  <si>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</si>
  <si>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</si>
  <si>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</si>
  <si>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</si>
  <si>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</si>
  <si>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</si>
  <si>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</si>
  <si>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</si>
  <si>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</si>
  <si>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</si>
  <si>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</si>
  <si>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</si>
  <si>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</si>
  <si>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</si>
  <si>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</si>
  <si>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</si>
  <si>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</si>
  <si>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</si>
  <si>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</si>
  <si>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</si>
  <si>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</si>
  <si>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</si>
  <si>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</si>
  <si>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</si>
  <si>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</si>
  <si>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</si>
  <si>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</si>
  <si>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</si>
  <si>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</si>
  <si>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</si>
  <si>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</si>
  <si>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</si>
  <si>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</si>
  <si>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</si>
  <si>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</si>
  <si>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</si>
  <si>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</si>
  <si>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</si>
  <si>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</si>
  <si>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</si>
  <si>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</si>
  <si>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</si>
  <si>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</si>
  <si>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</si>
  <si>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</si>
  <si>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</si>
  <si>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</si>
  <si>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</si>
  <si>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</si>
  <si>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</si>
  <si>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</si>
  <si>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</si>
  <si>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</si>
  <si>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</si>
  <si>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</si>
  <si>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</si>
  <si>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</si>
  <si>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</si>
  <si>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</si>
  <si>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</si>
  <si>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</si>
  <si>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</si>
  <si>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</si>
  <si>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</si>
  <si>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</si>
  <si>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</si>
  <si>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</si>
  <si>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</si>
  <si>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</si>
  <si>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</si>
  <si>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</si>
  <si>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</si>
  <si>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</si>
  <si>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</si>
  <si>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</si>
  <si>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</si>
  <si>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</si>
  <si>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</si>
  <si>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</si>
  <si>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</si>
  <si>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</si>
  <si>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</si>
  <si>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</si>
  <si>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</si>
  <si>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</si>
  <si>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</si>
  <si>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</si>
  <si>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</si>
  <si>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</si>
  <si>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</si>
  <si>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</si>
  <si>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</si>
  <si>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</si>
  <si>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</si>
  <si>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</si>
  <si>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</si>
  <si>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</si>
  <si>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</si>
  <si>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</si>
  <si>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</si>
  <si>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</si>
  <si>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</si>
  <si>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</si>
  <si>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</si>
  <si>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</si>
  <si>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</si>
  <si>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</si>
  <si>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</si>
  <si>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</si>
  <si>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</si>
  <si>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</si>
  <si>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</si>
  <si>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</si>
  <si>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</si>
  <si>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5.70</t>
  </si>
  <si>
    <t>▲ 3.32</t>
  </si>
  <si>
    <t>▲ 4.76</t>
  </si>
  <si>
    <t>▲ 4.20</t>
  </si>
  <si>
    <t>▲ 1.72</t>
  </si>
  <si>
    <t>一般会計</t>
  </si>
  <si>
    <t>水道事業会計</t>
  </si>
  <si>
    <t>病院事業会計</t>
  </si>
  <si>
    <t>▲ 1.46</t>
  </si>
  <si>
    <t>▲ 0.68</t>
  </si>
  <si>
    <t>▲ 1.06</t>
  </si>
  <si>
    <t>下水道事業会計</t>
  </si>
  <si>
    <t>国民健康保険事業特別会計</t>
  </si>
  <si>
    <t>介護保険事業特別会計</t>
  </si>
  <si>
    <t>後期高齢者医療特別会計</t>
  </si>
  <si>
    <t>温泉事業特別会計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</si>
  <si>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</si>
  <si>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</si>
  <si>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</si>
  <si>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</si>
  <si>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</si>
  <si>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</si>
  <si>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</si>
  <si>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</si>
  <si>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4">
      <t>コウキョウシセツ</t>
    </rPh>
    <rPh sb="4" eb="6">
      <t>セイビ</t>
    </rPh>
    <rPh sb="6" eb="8">
      <t>キキン</t>
    </rPh>
    <phoneticPr fontId="5"/>
  </si>
  <si>
    <t>地域振興基金</t>
    <rPh sb="0" eb="2">
      <t>チイキ</t>
    </rPh>
    <rPh sb="2" eb="4">
      <t>シンコウ</t>
    </rPh>
    <rPh sb="4" eb="6">
      <t>キキン</t>
    </rPh>
    <phoneticPr fontId="5"/>
  </si>
  <si>
    <t>まちづくり基金</t>
    <rPh sb="5" eb="7">
      <t>キキン</t>
    </rPh>
    <phoneticPr fontId="5"/>
  </si>
  <si>
    <t>地域福祉基金</t>
    <rPh sb="0" eb="2">
      <t>チイキ</t>
    </rPh>
    <rPh sb="2" eb="4">
      <t>フクシ</t>
    </rPh>
    <rPh sb="4" eb="6">
      <t>キキン</t>
    </rPh>
    <phoneticPr fontId="5"/>
  </si>
  <si>
    <t>旧十和田食肉センター施設改修等基金</t>
    <rPh sb="0" eb="1">
      <t>キュウ</t>
    </rPh>
    <rPh sb="1" eb="4">
      <t>トワダ</t>
    </rPh>
    <rPh sb="4" eb="6">
      <t>ショクニク</t>
    </rPh>
    <rPh sb="10" eb="12">
      <t>シセツ</t>
    </rPh>
    <rPh sb="12" eb="14">
      <t>カイシュウ</t>
    </rPh>
    <rPh sb="14" eb="15">
      <t>トウ</t>
    </rPh>
    <rPh sb="15" eb="17">
      <t>キキン</t>
    </rPh>
    <phoneticPr fontId="2"/>
  </si>
  <si>
    <t>十和田地域広域事務組合</t>
    <rPh sb="0" eb="11">
      <t>トワダチイキコウイキジムクミアイ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</si>
  <si>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</si>
  <si>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上北地方教育・福祉事務組合</t>
    <rPh sb="0" eb="2">
      <t>カミキタ</t>
    </rPh>
    <rPh sb="2" eb="4">
      <t>チホウ</t>
    </rPh>
    <rPh sb="4" eb="6">
      <t>キョウイク</t>
    </rPh>
    <rPh sb="7" eb="13">
      <t>フクシジムクミアイ</t>
    </rPh>
    <phoneticPr fontId="2"/>
  </si>
  <si>
    <t>青森県後期高齢者医療広域連合（一般会計）</t>
    <rPh sb="0" eb="10">
      <t>アオモリケンコウキコウレイシャイリョウ</t>
    </rPh>
    <rPh sb="10" eb="12">
      <t>コウイキ</t>
    </rPh>
    <rPh sb="12" eb="14">
      <t>レンゴウ</t>
    </rPh>
    <rPh sb="15" eb="17">
      <t>イッパン</t>
    </rPh>
    <rPh sb="17" eb="19">
      <t>カイケイ</t>
    </rPh>
    <phoneticPr fontId="2"/>
  </si>
  <si>
    <t>青森県後期高齢者医療広域連合（特別会計）</t>
    <rPh sb="0" eb="10">
      <t>アオモリケンコウキコウレイシャイリョウ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</si>
  <si>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</si>
  <si>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</si>
  <si>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</si>
  <si>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</si>
  <si>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支払繰延額▲3百万円</t>
    <rPh sb="0" eb="2">
      <t>シハライ</t>
    </rPh>
    <rPh sb="2" eb="4">
      <t>クリノベ</t>
    </rPh>
    <rPh sb="4" eb="5">
      <t>ガク</t>
    </rPh>
    <rPh sb="7" eb="10">
      <t>ヒャクマンエン</t>
    </rPh>
    <phoneticPr fontId="2"/>
  </si>
  <si>
    <t>十和田土地開発公社</t>
    <rPh sb="0" eb="3">
      <t>トワダ</t>
    </rPh>
    <rPh sb="3" eb="5">
      <t>トチ</t>
    </rPh>
    <rPh sb="5" eb="7">
      <t>カイハツ</t>
    </rPh>
    <rPh sb="7" eb="9">
      <t>コウシャ</t>
    </rPh>
    <phoneticPr fontId="2"/>
  </si>
  <si>
    <t>十和田湖ふるさと活性化公社</t>
    <rPh sb="0" eb="4">
      <t>トワダコ</t>
    </rPh>
    <rPh sb="8" eb="11">
      <t>カッセイカ</t>
    </rPh>
    <rPh sb="11" eb="13">
      <t>コウシャ</t>
    </rPh>
    <phoneticPr fontId="2"/>
  </si>
  <si>
    <t>まちづくり十和田</t>
    <rPh sb="5" eb="8">
      <t>トワダ</t>
    </rPh>
    <phoneticPr fontId="2"/>
  </si>
  <si>
    <t>-</t>
    <phoneticPr fontId="2"/>
  </si>
  <si>
    <t>十和田市スポーツ協会</t>
    <rPh sb="0" eb="4">
      <t>トワダシ</t>
    </rPh>
    <rPh sb="8" eb="10">
      <t>キョウカイ</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</si>
  <si>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</si>
  <si>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</si>
  <si>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</si>
  <si>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</si>
  <si>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</si>
  <si>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</si>
  <si>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</si>
  <si>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</si>
  <si>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</si>
  <si>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</si>
  <si>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将来負担比率は前年度より8.9％増加し、類似団体内平均を上回っている。主な要因としては、市営住宅整備事業により、債務負担行為に基づく支出予定額が増加（34.1憶円）したことが考えられる。
　有形固定資産減価償却率については、類似団体内平均と同等であり、わずかに減少している。引き続き、公共施設等総合管理計画に基づき、老朽化対策等に取り組んでいく。</t>
    <phoneticPr fontId="5"/>
  </si>
  <si>
    <t>　実質公債費比率については、各種起債の償還終了により元利償還金が減少したために前年度より減少した。
　一方、将来負担比率の増加の一因となった市営住宅整備事業をはじめ、大規模建設事業に係る起債の償還が今後見込まれ、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</si>
</sst>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D36F-49F1-9584-8AEABEA822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49857</c:v>
                </c:pt>
                <c:pt idx="1">
                  <c:v>68691</c:v>
                </c:pt>
                <c:pt idx="2">
                  <c:v>105908</c:v>
                </c:pt>
                <c:pt idx="3">
                  <c:v>125385</c:v>
                </c:pt>
                <c:pt idx="4">
                  <c:v>81769</c:v>
                </c:pt>
              </c:numCache>
            </c:numRef>
          </c:val>
          <c:smooth val="0"/>
          <c:extLst>
            <c:ext xmlns:c16="http://schemas.microsoft.com/office/drawing/2014/chart" uri="{C3380CC4-5D6E-409C-BE32-E72D297353CC}">
              <c16:uniqueId val="{00000001-D36F-49F1-9584-8AEABEA822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6.01</c:v>
                </c:pt>
                <c:pt idx="1">
                  <c:v>7.57</c:v>
                </c:pt>
                <c:pt idx="2">
                  <c:v>7.52</c:v>
                </c:pt>
                <c:pt idx="3">
                  <c:v>11.81</c:v>
                </c:pt>
                <c:pt idx="4">
                  <c:v>11.18</c:v>
                </c:pt>
              </c:numCache>
            </c:numRef>
          </c:val>
          <c:extLst>
            <c:ext xmlns:c16="http://schemas.microsoft.com/office/drawing/2014/chart" uri="{C3380CC4-5D6E-409C-BE32-E72D297353CC}">
              <c16:uniqueId val="{00000000-92DD-401B-9867-95177ED28F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32.58</c:v>
                </c:pt>
                <c:pt idx="1">
                  <c:v>30.65</c:v>
                </c:pt>
                <c:pt idx="2">
                  <c:v>29.47</c:v>
                </c:pt>
                <c:pt idx="3">
                  <c:v>23.64</c:v>
                </c:pt>
                <c:pt idx="4">
                  <c:v>30.75</c:v>
                </c:pt>
              </c:numCache>
            </c:numRef>
          </c:val>
          <c:extLst>
            <c:ext xmlns:c16="http://schemas.microsoft.com/office/drawing/2014/chart" uri="{C3380CC4-5D6E-409C-BE32-E72D297353CC}">
              <c16:uniqueId val="{00000001-92DD-401B-9867-95177ED28F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-5.7</c:v>
                </c:pt>
                <c:pt idx="1">
                  <c:v>-3.32</c:v>
                </c:pt>
                <c:pt idx="2">
                  <c:v>-4.76</c:v>
                </c:pt>
                <c:pt idx="3">
                  <c:v>-4.2</c:v>
                </c:pt>
                <c:pt idx="4">
                  <c:v>-1.72</c:v>
                </c:pt>
              </c:numCache>
            </c:numRef>
          </c:val>
          <c:smooth val="0"/>
          <c:extLst>
            <c:ext xmlns:c16="http://schemas.microsoft.com/office/drawing/2014/chart" uri="{C3380CC4-5D6E-409C-BE32-E72D297353CC}">
              <c16:uniqueId val="{00000002-92DD-401B-9867-95177ED28F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64-4222-986C-1EF5066D76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64-4222-986C-1EF5066D76E5}"/>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164-4222-986C-1EF5066D76E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0.09</c:v>
                </c:pt>
                <c:pt idx="6">
                  <c:v>#N/A</c:v>
                </c:pt>
                <c:pt idx="7">
                  <c:v>0.1</c:v>
                </c:pt>
                <c:pt idx="8">
                  <c:v>#N/A</c:v>
                </c:pt>
                <c:pt idx="9">
                  <c:v>0.12</c:v>
                </c:pt>
              </c:numCache>
            </c:numRef>
          </c:val>
          <c:extLst>
            <c:ext xmlns:c16="http://schemas.microsoft.com/office/drawing/2014/chart" uri="{C3380CC4-5D6E-409C-BE32-E72D297353CC}">
              <c16:uniqueId val="{00000003-B164-4222-986C-1EF5066D76E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1.51</c:v>
                </c:pt>
                <c:pt idx="2">
                  <c:v>#N/A</c:v>
                </c:pt>
                <c:pt idx="3">
                  <c:v>0.91</c:v>
                </c:pt>
                <c:pt idx="4">
                  <c:v>#N/A</c:v>
                </c:pt>
                <c:pt idx="5">
                  <c:v>0.6</c:v>
                </c:pt>
                <c:pt idx="6">
                  <c:v>#N/A</c:v>
                </c:pt>
                <c:pt idx="7">
                  <c:v>0.46</c:v>
                </c:pt>
                <c:pt idx="8">
                  <c:v>#N/A</c:v>
                </c:pt>
                <c:pt idx="9">
                  <c:v>0.49</c:v>
                </c:pt>
              </c:numCache>
            </c:numRef>
          </c:val>
          <c:extLst>
            <c:ext xmlns:c16="http://schemas.microsoft.com/office/drawing/2014/chart" uri="{C3380CC4-5D6E-409C-BE32-E72D297353CC}">
              <c16:uniqueId val="{00000004-B164-4222-986C-1EF5066D76E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1.71</c:v>
                </c:pt>
                <c:pt idx="2">
                  <c:v>#N/A</c:v>
                </c:pt>
                <c:pt idx="3">
                  <c:v>1.63</c:v>
                </c:pt>
                <c:pt idx="4">
                  <c:v>#N/A</c:v>
                </c:pt>
                <c:pt idx="5">
                  <c:v>1.4</c:v>
                </c:pt>
                <c:pt idx="6">
                  <c:v>#N/A</c:v>
                </c:pt>
                <c:pt idx="7">
                  <c:v>1.07</c:v>
                </c:pt>
                <c:pt idx="8">
                  <c:v>#N/A</c:v>
                </c:pt>
                <c:pt idx="9">
                  <c:v>0.84</c:v>
                </c:pt>
              </c:numCache>
            </c:numRef>
          </c:val>
          <c:extLst>
            <c:ext xmlns:c16="http://schemas.microsoft.com/office/drawing/2014/chart" uri="{C3380CC4-5D6E-409C-BE32-E72D297353CC}">
              <c16:uniqueId val="{00000005-B164-4222-986C-1EF5066D76E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1.32</c:v>
                </c:pt>
                <c:pt idx="2">
                  <c:v>#N/A</c:v>
                </c:pt>
                <c:pt idx="3">
                  <c:v>1.36</c:v>
                </c:pt>
                <c:pt idx="4">
                  <c:v>#N/A</c:v>
                </c:pt>
                <c:pt idx="5">
                  <c:v>1.25</c:v>
                </c:pt>
                <c:pt idx="6">
                  <c:v>#N/A</c:v>
                </c:pt>
                <c:pt idx="7">
                  <c:v>1.19</c:v>
                </c:pt>
                <c:pt idx="8">
                  <c:v>#N/A</c:v>
                </c:pt>
                <c:pt idx="9">
                  <c:v>1.0900000000000001</c:v>
                </c:pt>
              </c:numCache>
            </c:numRef>
          </c:val>
          <c:extLst>
            <c:ext xmlns:c16="http://schemas.microsoft.com/office/drawing/2014/chart" uri="{C3380CC4-5D6E-409C-BE32-E72D297353CC}">
              <c16:uniqueId val="{00000006-B164-4222-986C-1EF5066D76E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1.46</c:v>
                </c:pt>
                <c:pt idx="1">
                  <c:v>#N/A</c:v>
                </c:pt>
                <c:pt idx="2">
                  <c:v>0.68</c:v>
                </c:pt>
                <c:pt idx="3">
                  <c:v>#N/A</c:v>
                </c:pt>
                <c:pt idx="4">
                  <c:v>1.06</c:v>
                </c:pt>
                <c:pt idx="5">
                  <c:v>#N/A</c:v>
                </c:pt>
                <c:pt idx="6">
                  <c:v>#N/A</c:v>
                </c:pt>
                <c:pt idx="7">
                  <c:v>0.09</c:v>
                </c:pt>
                <c:pt idx="8">
                  <c:v>#N/A</c:v>
                </c:pt>
                <c:pt idx="9">
                  <c:v>1.82</c:v>
                </c:pt>
              </c:numCache>
            </c:numRef>
          </c:val>
          <c:extLst>
            <c:ext xmlns:c16="http://schemas.microsoft.com/office/drawing/2014/chart" uri="{C3380CC4-5D6E-409C-BE32-E72D297353CC}">
              <c16:uniqueId val="{00000007-B164-4222-986C-1EF5066D76E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8.3699999999999992</c:v>
                </c:pt>
                <c:pt idx="2">
                  <c:v>#N/A</c:v>
                </c:pt>
                <c:pt idx="3">
                  <c:v>7.75</c:v>
                </c:pt>
                <c:pt idx="4">
                  <c:v>#N/A</c:v>
                </c:pt>
                <c:pt idx="5">
                  <c:v>7.41</c:v>
                </c:pt>
                <c:pt idx="6">
                  <c:v>#N/A</c:v>
                </c:pt>
                <c:pt idx="7">
                  <c:v>7.26</c:v>
                </c:pt>
                <c:pt idx="8">
                  <c:v>#N/A</c:v>
                </c:pt>
                <c:pt idx="9">
                  <c:v>8.6199999999999992</c:v>
                </c:pt>
              </c:numCache>
            </c:numRef>
          </c:val>
          <c:extLst>
            <c:ext xmlns:c16="http://schemas.microsoft.com/office/drawing/2014/chart" uri="{C3380CC4-5D6E-409C-BE32-E72D297353CC}">
              <c16:uniqueId val="{00000008-B164-4222-986C-1EF5066D76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c:v>
                </c:pt>
                <c:pt idx="2">
                  <c:v>#N/A</c:v>
                </c:pt>
                <c:pt idx="3">
                  <c:v>7.56</c:v>
                </c:pt>
                <c:pt idx="4">
                  <c:v>#N/A</c:v>
                </c:pt>
                <c:pt idx="5">
                  <c:v>7.52</c:v>
                </c:pt>
                <c:pt idx="6">
                  <c:v>#N/A</c:v>
                </c:pt>
                <c:pt idx="7">
                  <c:v>11.8</c:v>
                </c:pt>
                <c:pt idx="8">
                  <c:v>#N/A</c:v>
                </c:pt>
                <c:pt idx="9">
                  <c:v>11.18</c:v>
                </c:pt>
              </c:numCache>
            </c:numRef>
          </c:val>
          <c:extLst>
            <c:ext xmlns:c16="http://schemas.microsoft.com/office/drawing/2014/chart" uri="{C3380CC4-5D6E-409C-BE32-E72D297353CC}">
              <c16:uniqueId val="{00000009-B164-4222-986C-1EF5066D76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3477</c:v>
                </c:pt>
                <c:pt idx="5">
                  <c:v>3370</c:v>
                </c:pt>
                <c:pt idx="8">
                  <c:v>3326</c:v>
                </c:pt>
                <c:pt idx="11">
                  <c:v>3199</c:v>
                </c:pt>
                <c:pt idx="14">
                  <c:v>3084</c:v>
                </c:pt>
              </c:numCache>
            </c:numRef>
          </c:val>
          <c:extLst>
            <c:ext xmlns:c16="http://schemas.microsoft.com/office/drawing/2014/chart" uri="{C3380CC4-5D6E-409C-BE32-E72D297353CC}">
              <c16:uniqueId val="{00000000-199B-487A-87A0-E771062903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9B-487A-87A0-E771062903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199B-487A-87A0-E771062903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100</c:v>
                </c:pt>
                <c:pt idx="3">
                  <c:v>107</c:v>
                </c:pt>
                <c:pt idx="6">
                  <c:v>97</c:v>
                </c:pt>
                <c:pt idx="9">
                  <c:v>117</c:v>
                </c:pt>
                <c:pt idx="12">
                  <c:v>128</c:v>
                </c:pt>
              </c:numCache>
            </c:numRef>
          </c:val>
          <c:extLst>
            <c:ext xmlns:c16="http://schemas.microsoft.com/office/drawing/2014/chart" uri="{C3380CC4-5D6E-409C-BE32-E72D297353CC}">
              <c16:uniqueId val="{00000003-199B-487A-87A0-E771062903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1497</c:v>
                </c:pt>
                <c:pt idx="3">
                  <c:v>1587</c:v>
                </c:pt>
                <c:pt idx="6">
                  <c:v>1560</c:v>
                </c:pt>
                <c:pt idx="9">
                  <c:v>1543</c:v>
                </c:pt>
                <c:pt idx="12">
                  <c:v>1527</c:v>
                </c:pt>
              </c:numCache>
            </c:numRef>
          </c:val>
          <c:extLst>
            <c:ext xmlns:c16="http://schemas.microsoft.com/office/drawing/2014/chart" uri="{C3380CC4-5D6E-409C-BE32-E72D297353CC}">
              <c16:uniqueId val="{00000004-199B-487A-87A0-E771062903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9B-487A-87A0-E771062903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9B-487A-87A0-E771062903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3256</c:v>
                </c:pt>
                <c:pt idx="3">
                  <c:v>3033</c:v>
                </c:pt>
                <c:pt idx="6">
                  <c:v>2826</c:v>
                </c:pt>
                <c:pt idx="9">
                  <c:v>2711</c:v>
                </c:pt>
                <c:pt idx="12">
                  <c:v>2714</c:v>
                </c:pt>
              </c:numCache>
            </c:numRef>
          </c:val>
          <c:extLst>
            <c:ext xmlns:c16="http://schemas.microsoft.com/office/drawing/2014/chart" uri="{C3380CC4-5D6E-409C-BE32-E72D297353CC}">
              <c16:uniqueId val="{00000007-199B-487A-87A0-E771062903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1377</c:v>
                </c:pt>
                <c:pt idx="2">
                  <c:v>#N/A</c:v>
                </c:pt>
                <c:pt idx="3">
                  <c:v>#N/A</c:v>
                </c:pt>
                <c:pt idx="4">
                  <c:v>1357</c:v>
                </c:pt>
                <c:pt idx="5">
                  <c:v>#N/A</c:v>
                </c:pt>
                <c:pt idx="6">
                  <c:v>#N/A</c:v>
                </c:pt>
                <c:pt idx="7">
                  <c:v>1157</c:v>
                </c:pt>
                <c:pt idx="8">
                  <c:v>#N/A</c:v>
                </c:pt>
                <c:pt idx="9">
                  <c:v>#N/A</c:v>
                </c:pt>
                <c:pt idx="10">
                  <c:v>1172</c:v>
                </c:pt>
                <c:pt idx="11">
                  <c:v>#N/A</c:v>
                </c:pt>
                <c:pt idx="12">
                  <c:v>#N/A</c:v>
                </c:pt>
                <c:pt idx="13">
                  <c:v>1285</c:v>
                </c:pt>
                <c:pt idx="14">
                  <c:v>#N/A</c:v>
                </c:pt>
              </c:numCache>
            </c:numRef>
          </c:val>
          <c:smooth val="0"/>
          <c:extLst>
            <c:ext xmlns:c16="http://schemas.microsoft.com/office/drawing/2014/chart" uri="{C3380CC4-5D6E-409C-BE32-E72D297353CC}">
              <c16:uniqueId val="{00000008-199B-487A-87A0-E771062903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33952</c:v>
                </c:pt>
                <c:pt idx="5">
                  <c:v>33610</c:v>
                </c:pt>
                <c:pt idx="8">
                  <c:v>35046</c:v>
                </c:pt>
                <c:pt idx="11">
                  <c:v>36579</c:v>
                </c:pt>
                <c:pt idx="14">
                  <c:v>36590</c:v>
                </c:pt>
              </c:numCache>
            </c:numRef>
          </c:val>
          <c:extLst>
            <c:ext xmlns:c16="http://schemas.microsoft.com/office/drawing/2014/chart" uri="{C3380CC4-5D6E-409C-BE32-E72D297353CC}">
              <c16:uniqueId val="{00000000-4D21-4AB7-82EC-D071908CD6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1919</c:v>
                </c:pt>
                <c:pt idx="5">
                  <c:v>2229</c:v>
                </c:pt>
                <c:pt idx="8">
                  <c:v>2207</c:v>
                </c:pt>
                <c:pt idx="11">
                  <c:v>1926</c:v>
                </c:pt>
                <c:pt idx="14">
                  <c:v>2190</c:v>
                </c:pt>
              </c:numCache>
            </c:numRef>
          </c:val>
          <c:extLst>
            <c:ext xmlns:c16="http://schemas.microsoft.com/office/drawing/2014/chart" uri="{C3380CC4-5D6E-409C-BE32-E72D297353CC}">
              <c16:uniqueId val="{00000001-4D21-4AB7-82EC-D071908CD6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15326</c:v>
                </c:pt>
                <c:pt idx="5">
                  <c:v>16191</c:v>
                </c:pt>
                <c:pt idx="8">
                  <c:v>16363</c:v>
                </c:pt>
                <c:pt idx="11">
                  <c:v>15564</c:v>
                </c:pt>
                <c:pt idx="14">
                  <c:v>18255</c:v>
                </c:pt>
              </c:numCache>
            </c:numRef>
          </c:val>
          <c:extLst>
            <c:ext xmlns:c16="http://schemas.microsoft.com/office/drawing/2014/chart" uri="{C3380CC4-5D6E-409C-BE32-E72D297353CC}">
              <c16:uniqueId val="{00000002-4D21-4AB7-82EC-D071908CD6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21-4AB7-82EC-D071908CD6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21-4AB7-82EC-D071908CD6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21-4AB7-82EC-D071908CD6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2972</c:v>
                </c:pt>
                <c:pt idx="3">
                  <c:v>2594</c:v>
                </c:pt>
                <c:pt idx="6">
                  <c:v>2310</c:v>
                </c:pt>
                <c:pt idx="9">
                  <c:v>2154</c:v>
                </c:pt>
                <c:pt idx="12">
                  <c:v>2135</c:v>
                </c:pt>
              </c:numCache>
            </c:numRef>
          </c:val>
          <c:extLst>
            <c:ext xmlns:c16="http://schemas.microsoft.com/office/drawing/2014/chart" uri="{C3380CC4-5D6E-409C-BE32-E72D297353CC}">
              <c16:uniqueId val="{00000006-4D21-4AB7-82EC-D071908CD6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680</c:v>
                </c:pt>
                <c:pt idx="3">
                  <c:v>749</c:v>
                </c:pt>
                <c:pt idx="6">
                  <c:v>730</c:v>
                </c:pt>
                <c:pt idx="9">
                  <c:v>2067</c:v>
                </c:pt>
                <c:pt idx="12">
                  <c:v>1973</c:v>
                </c:pt>
              </c:numCache>
            </c:numRef>
          </c:val>
          <c:extLst>
            <c:ext xmlns:c16="http://schemas.microsoft.com/office/drawing/2014/chart" uri="{C3380CC4-5D6E-409C-BE32-E72D297353CC}">
              <c16:uniqueId val="{00000007-4D21-4AB7-82EC-D071908CD6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19065</c:v>
                </c:pt>
                <c:pt idx="3">
                  <c:v>17920</c:v>
                </c:pt>
                <c:pt idx="6">
                  <c:v>17570</c:v>
                </c:pt>
                <c:pt idx="9">
                  <c:v>16731</c:v>
                </c:pt>
                <c:pt idx="12">
                  <c:v>17001</c:v>
                </c:pt>
              </c:numCache>
            </c:numRef>
          </c:val>
          <c:extLst>
            <c:ext xmlns:c16="http://schemas.microsoft.com/office/drawing/2014/chart" uri="{C3380CC4-5D6E-409C-BE32-E72D297353CC}">
              <c16:uniqueId val="{00000008-4D21-4AB7-82EC-D071908CD6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3410</c:v>
                </c:pt>
              </c:numCache>
            </c:numRef>
          </c:val>
          <c:extLst>
            <c:ext xmlns:c16="http://schemas.microsoft.com/office/drawing/2014/chart" uri="{C3380CC4-5D6E-409C-BE32-E72D297353CC}">
              <c16:uniqueId val="{00000009-4D21-4AB7-82EC-D071908CD6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27840</c:v>
                </c:pt>
                <c:pt idx="3">
                  <c:v>28626</c:v>
                </c:pt>
                <c:pt idx="6">
                  <c:v>31154</c:v>
                </c:pt>
                <c:pt idx="9">
                  <c:v>34895</c:v>
                </c:pt>
                <c:pt idx="12">
                  <c:v>35801</c:v>
                </c:pt>
              </c:numCache>
            </c:numRef>
          </c:val>
          <c:extLst>
            <c:ext xmlns:c16="http://schemas.microsoft.com/office/drawing/2014/chart" uri="{C3380CC4-5D6E-409C-BE32-E72D297353CC}">
              <c16:uniqueId val="{0000000A-4D21-4AB7-82EC-D071908CD6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1778</c:v>
                </c:pt>
                <c:pt idx="11">
                  <c:v>#N/A</c:v>
                </c:pt>
                <c:pt idx="12">
                  <c:v>#N/A</c:v>
                </c:pt>
                <c:pt idx="13">
                  <c:v>3284</c:v>
                </c:pt>
                <c:pt idx="14">
                  <c:v>#N/A</c:v>
                </c:pt>
              </c:numCache>
            </c:numRef>
          </c:val>
          <c:smooth val="0"/>
          <c:extLst>
            <c:ext xmlns:c16="http://schemas.microsoft.com/office/drawing/2014/chart" uri="{C3380CC4-5D6E-409C-BE32-E72D297353CC}">
              <c16:uniqueId val="{0000000B-4D21-4AB7-82EC-D071908CD6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5281</c:v>
                </c:pt>
                <c:pt idx="1">
                  <c:v>4310</c:v>
                </c:pt>
                <c:pt idx="2">
                  <c:v>5785</c:v>
                </c:pt>
              </c:numCache>
            </c:numRef>
          </c:val>
          <c:extLst>
            <c:ext xmlns:c16="http://schemas.microsoft.com/office/drawing/2014/chart" uri="{C3380CC4-5D6E-409C-BE32-E72D297353CC}">
              <c16:uniqueId val="{00000000-A936-4F89-8A79-26094D55D9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3408</c:v>
                </c:pt>
                <c:pt idx="1">
                  <c:v>3371</c:v>
                </c:pt>
                <c:pt idx="2">
                  <c:v>3335</c:v>
                </c:pt>
              </c:numCache>
            </c:numRef>
          </c:val>
          <c:extLst>
            <c:ext xmlns:c16="http://schemas.microsoft.com/office/drawing/2014/chart" uri="{C3380CC4-5D6E-409C-BE32-E72D297353CC}">
              <c16:uniqueId val="{00000001-A936-4F89-8A79-26094D55D9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8123</c:v>
                </c:pt>
                <c:pt idx="1">
                  <c:v>8357</c:v>
                </c:pt>
                <c:pt idx="2">
                  <c:v>8929</c:v>
                </c:pt>
              </c:numCache>
            </c:numRef>
          </c:val>
          <c:extLst>
            <c:ext xmlns:c16="http://schemas.microsoft.com/office/drawing/2014/chart" uri="{C3380CC4-5D6E-409C-BE32-E72D297353CC}">
              <c16:uniqueId val="{00000002-A936-4F89-8A79-26094D55D9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{59621EFB-CA04-4CBF-92C7-C4232EFCBFF5}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BED-406C-B291-F21667A302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{8DAB0209-CA65-4B03-96B5-0AA61CB7C46B}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ED-406C-B291-F21667A302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{E5DCA382-F318-41BF-A2F5-D2F95FCFFF87}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ED-406C-B291-F21667A302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{91DFC968-9EDF-4E5A-BAA5-8F71A2126EDF}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ED-406C-B291-F21667A302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{12A302AA-D9DC-4B4F-8E40-4FAE4260683A}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ED-406C-B291-F21667A3022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{4C857CF1-D17C-4D7C-A0B1-271631D5C73B}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BED-406C-B291-F21667A3022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{C93DC7CA-CD56-4ECC-823A-6EB418C1F6A6}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BED-406C-B291-F21667A30225}"/>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{4ACE89CD-B062-498E-A1F8-24DFE161D175}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BED-406C-B291-F21667A30225}"/>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{CB6EF4F7-D8DE-4597-83FF-2C600B8DAF78}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BED-406C-B291-F21667A302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65.3</c:v>
                </c:pt>
                <c:pt idx="16">
                  <c:v>61.1</c:v>
                </c:pt>
                <c:pt idx="24">
                  <c:v>62.4</c:v>
                </c:pt>
                <c:pt idx="32">
                  <c:v>62</c:v>
                </c:pt>
              </c:numCache>
            </c:numRef>
          </c:xVal>
          <c:yVal>
            <c:numRef>
              <c:f>公会計指標分析・財政指標組合せ分析表!$BP$51:$DC$51</c:f>
              <c:numCache>
                <c:formatCode>#,##0.0;"▲ "#,##0.0</c:formatCode>
                <c:ptCount val="40"/>
                <c:pt idx="24">
                  <c:v>11.6</c:v>
                </c:pt>
                <c:pt idx="32">
                  <c:v>20.5</c:v>
                </c:pt>
              </c:numCache>
            </c:numRef>
          </c:yVal>
          <c:smooth val="0"/>
          <c:extLst>
            <c:ext xmlns:c16="http://schemas.microsoft.com/office/drawing/2014/chart" uri="{C3380CC4-5D6E-409C-BE32-E72D297353CC}">
              <c16:uniqueId val="{00000009-6BED-406C-B291-F21667A302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{BCC1F19B-4606-4D40-8F26-156AC1BEB62B}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BED-406C-B291-F21667A302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{CA5CEFC2-75E5-453A-8269-68B36A03736E}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ED-406C-B291-F21667A302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{DD45D3BF-A3C8-4B85-94AC-B9BCC12A52A9}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ED-406C-B291-F21667A302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{240E00E4-45FF-4A2F-9A95-5D271B9EB850}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ED-406C-B291-F21667A302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{CE1A11F7-DB36-4E93-BF1E-78DBE5219CD2}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ED-406C-B291-F21667A3022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{6936E8F1-D1A5-40F6-A01D-71E80FAFBF90}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BED-406C-B291-F21667A3022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{850177EC-4D76-4EFD-A350-47F878881DCB}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BED-406C-B291-F21667A3022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{A8632D12-1E0D-4B17-9D0D-50A1AAEAD4C0}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BED-406C-B291-F21667A3022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{22C3C8A0-6E99-4DF6-B87F-350E5D45BCE1}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BED-406C-B291-F21667A302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6BED-406C-B291-F21667A30225}"/>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{E9D486C8-582E-4F2A-A15A-9A134BA8BD34}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AD4-477B-AD03-327D52DE4E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{F37E7EC9-F3F5-400E-AA63-5E6D094208D7}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D4-477B-AD03-327D52DE4E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{2AEF3E95-A8B0-4D43-ABF7-A34E062938B4}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D4-477B-AD03-327D52DE4E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{780F67E0-0F41-4E81-AD99-FED1A8CDFCA1}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D4-477B-AD03-327D52DE4E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{CD8E1FB8-1CB3-4F6B-9DB7-DF50DD1C2195}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D4-477B-AD03-327D52DE4EA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{AD51F25E-2D19-4464-A04E-D54BB6C6994F}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AD4-477B-AD03-327D52DE4EA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{34425EA4-3920-4C8B-A81A-D1B94FCCAD84}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AD4-477B-AD03-327D52DE4EA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{F3288C8D-59B0-4077-A32A-440466B424C1}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AD4-477B-AD03-327D52DE4EA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{4AA4FB63-E0F0-45B2-9BBF-BF1C2398D06A}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AD4-477B-AD03-327D52DE4E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9.3000000000000007</c:v>
                </c:pt>
                <c:pt idx="16">
                  <c:v>8.6999999999999993</c:v>
                </c:pt>
                <c:pt idx="24">
                  <c:v>8.1999999999999993</c:v>
                </c:pt>
                <c:pt idx="32">
                  <c:v>7.8</c:v>
                </c:pt>
              </c:numCache>
            </c:numRef>
          </c:xVal>
          <c:yVal>
            <c:numRef>
              <c:f>公会計指標分析・財政指標組合せ分析表!$BP$73:$DC$73</c:f>
              <c:numCache>
                <c:formatCode>#,##0.0;"▲ "#,##0.0</c:formatCode>
                <c:ptCount val="40"/>
                <c:pt idx="24">
                  <c:v>11.6</c:v>
                </c:pt>
                <c:pt idx="32">
                  <c:v>20.5</c:v>
                </c:pt>
              </c:numCache>
            </c:numRef>
          </c:yVal>
          <c:smooth val="0"/>
          <c:extLst>
            <c:ext xmlns:c16="http://schemas.microsoft.com/office/drawing/2014/chart" uri="{C3380CC4-5D6E-409C-BE32-E72D297353CC}">
              <c16:uniqueId val="{00000009-7AD4-477B-AD03-327D52DE4E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{382F3420-5933-40C9-AB04-11800ACA7CDB}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AD4-477B-AD03-327D52DE4E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{2F377346-0176-4B12-963C-1E240F15C998}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D4-477B-AD03-327D52DE4E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{18C1EEB1-44A4-482D-BD5E-0125D526039D}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D4-477B-AD03-327D52DE4E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{3F67AE91-20B9-4971-91D4-C77213B4CA22}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D4-477B-AD03-327D52DE4E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{EF171CC1-1D77-4C81-86D1-13B98698E3DD}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D4-477B-AD03-327D52DE4EA5}"/>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{5CE97D8A-BB41-42BF-8FE9-E365BE314B23}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AD4-477B-AD03-327D52DE4EA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{1333D06C-1BDB-46E6-B257-FDF6F08E6D2D}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AD4-477B-AD03-327D52DE4EA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{2DF81115-18F7-4ACB-A435-E4F7630C710A}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AD4-477B-AD03-327D52DE4EA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{A5CAC3F5-8E3B-48AA-8290-0EE3C5A4E5F1}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AD4-477B-AD03-327D52DE4E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7AD4-477B-AD03-327D52DE4EA5}"/>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算入公債費については、過去に借りた起債の交付税算入終了により、前年度に比べて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1,500</a:t>
          </a:r>
          <a:r>
            <a:rPr kumimoji="1" lang="ja-JP" altLang="en-US" sz="1400">
              <a:latin typeface="ＭＳ ゴシック" pitchFamily="49" charset="-128"/>
              <a:ea typeface="ＭＳ ゴシック" pitchFamily="49" charset="-128"/>
            </a:rPr>
            <a:t>万円減少している。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順次実施している大規模建設等事業及び公共施設解体事業に係る地方債の償還により元利償還金が数年間の高止まりが見込まれるほか、組合等が実施した施設改修事業に係る負担金の増加も見込まれ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引き続き交付税措置のある有利な地方債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活用や公共施設整備基金の活用による起債額の抑制など、公債費の抑制に努める。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将来負担額は、前年度に比べて約</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千万円増加している。その主な要因は、債務負担行為に基づく支出予定の増である。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また、充当可能財源は、充当可能基金が約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億円、充当可能特定歳入が約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千万円の増となったが、基準財政需要額歳入見込額は前年度とほぼ同額となった。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将来負担比率の分子は、前年度に比べて約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億円の増となった。今後、大規模建設等事業に伴う多額の地方債の借入が予定されているため、地方債残高は令和６年度まで増加が見込まれる。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今後も引き続き交付税措置のある有利な地方債を活用及び公共施設整備基金活用による起債額の減額を図り、将来負担の抑制に努める。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青森県十和田市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その主な要因は、行財政改革、経費節減等により捻出したもの及び歳出決算の不用額について積立したことによる。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人口減少等に伴う市税等の減収や地方交付税の減額が見込まれる一方、社会保障関連経費の増、公共施設の長寿命化等の大規模建設等事業の実施、災害への備えに対する財源の留保等が必要なことから、効率的かつ効果的な基金を活用するとともに財源の確保に努め、将来にわたって財政の健全な運営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特定目的基金は、令和３年度末時点で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の基金を設置しており、それぞれの目的に即し、積み立てや取り崩しを行い、確実かつ効率的な運用を図っている。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公共施設等の整備に要する経費の財源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豊かで住みよい活力のある地域づくりを図るための事業に要する経費の財源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　　市民の連帯の強化及び地域振興を図るための事業に要する経費の財源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特定目的基金全体では、前年度に比べて約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その主な要因は、行財政改革、経費節減等により捻出したもの、歳出決算の不用額について積立及び基金を新設したことによる。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公共施設の長寿命化対策や大規模建設等事業の財源、豊かで住みよい活力のある地域づくりを進めるための事業に要する経費の財源をはじめ、各基金の目的に即し、効果的かつ効率的な活用を図る。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企業立地雇用奨励金分として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億円を基金残高に留保する。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その主な要因は、景気の動向による市税等の変動や地方交付税の増に伴い、基金を積み立てたことによる。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これまでの行財政改革により、令和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万円となっているが、公共施設等総合管理計画（第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基実施計画：平成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年度）や市総合計画（第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期実施計画：令和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年度）に基づいた事業の展開等により令和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年度に向けて減少する見込みとなっている。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その主な要因は、大規模建設に係る除却事業の償還のため、取り崩したことによる。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年度から続く公共施設等の大規模建設等事業により、令和４年度に償還のピークが見込まれるため、当該償還財源として当該基金を活用する。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59,666
59,340
725.65
38,115,275
35,235,482
2,104,063
18,811,730
35,801,061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年度の計画期間までに、建築物系公共施設の延べ床面積を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％削減するという目標を掲げ、老朽化した施設の集約化・除却を進めている。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有形固定資産減価償却率については、昨年度より減少し、類似団体内平均と同程度であった。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引き続き、計画に基づいた長寿命化改修や集約化を図り、施設の維持管理を適切に進めていく。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1" name="直線コネクタ 70"/>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2"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3" name="直線コネクタ 72"/>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4"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5" name="直線コネクタ 74"/>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6"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8" name="フローチャート: 判断 77"/>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0" name="フローチャート: 判断 79"/>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1" name="フローチャート: 判断 80"/>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87" name="楕円 86"/>
        <xdr:cNvSpPr/>
      </xdr:nvSpPr>
      <xdr:spPr>
        <a:xfrm>
          <a:off x="4711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161519</xdr:rowOff>
    </xdr:from>
    <xdr:ext cx="405111" cy="259045"/>
    <xdr:sp macro="" textlink="">
      <xdr:nvSpPr>
        <xdr:cNvPr id="88" name="有形固定資産減価償却率該当値テキスト"/>
        <xdr:cNvSpPr txBox="1"/>
      </xdr:nvSpPr>
      <xdr:spPr>
        <a:xfrm>
          <a:off x="4813300" y="5905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9" name="楕円 88"/>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17992</xdr:rowOff>
    </xdr:from>
    <xdr:to>
      <xdr:col>23</xdr:col>
      <xdr:colOff>85725</xdr:colOff>
      <xdr:row>31</xdr:row>
      <xdr:rowOff>32385</xdr:rowOff>
    </xdr:to>
    <xdr:cxnSp macro="">
      <xdr:nvCxnSpPr>
        <xdr:cNvPr id="90" name="直線コネクタ 89"/>
        <xdr:cNvCxnSpPr/>
      </xdr:nvCxnSpPr>
      <xdr:spPr>
        <a:xfrm flipV="1">
          <a:off x="4051300" y="610446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91" name="楕円 90"/>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32385</xdr:rowOff>
    </xdr:to>
    <xdr:cxnSp macro="">
      <xdr:nvCxnSpPr>
        <xdr:cNvPr id="92" name="直線コネクタ 91"/>
        <xdr:cNvCxnSpPr/>
      </xdr:nvCxnSpPr>
      <xdr:spPr>
        <a:xfrm>
          <a:off x="3289300" y="607208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85937</xdr:rowOff>
    </xdr:from>
    <xdr:to>
      <xdr:col>11</xdr:col>
      <xdr:colOff>187325</xdr:colOff>
      <xdr:row>32</xdr:row>
      <xdr:rowOff>16087</xdr:rowOff>
    </xdr:to>
    <xdr:sp macro="" textlink="">
      <xdr:nvSpPr>
        <xdr:cNvPr id="93" name="楕円 92"/>
        <xdr:cNvSpPr/>
      </xdr:nvSpPr>
      <xdr:spPr>
        <a:xfrm>
          <a:off x="2476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157057</xdr:rowOff>
    </xdr:from>
    <xdr:to>
      <xdr:col>15</xdr:col>
      <xdr:colOff>136525</xdr:colOff>
      <xdr:row>31</xdr:row>
      <xdr:rowOff>136737</xdr:rowOff>
    </xdr:to>
    <xdr:cxnSp macro="">
      <xdr:nvCxnSpPr>
        <xdr:cNvPr id="94" name="直線コネクタ 93"/>
        <xdr:cNvCxnSpPr/>
      </xdr:nvCxnSpPr>
      <xdr:spPr>
        <a:xfrm flipV="1">
          <a:off x="2527300" y="6072082"/>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83397</xdr:rowOff>
    </xdr:from>
    <xdr:to>
      <xdr:col>7</xdr:col>
      <xdr:colOff>187325</xdr:colOff>
      <xdr:row>30</xdr:row>
      <xdr:rowOff>13547</xdr:rowOff>
    </xdr:to>
    <xdr:sp macro="" textlink="">
      <xdr:nvSpPr>
        <xdr:cNvPr id="95" name="楕円 94"/>
        <xdr:cNvSpPr/>
      </xdr:nvSpPr>
      <xdr:spPr>
        <a:xfrm>
          <a:off x="1714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134197</xdr:rowOff>
    </xdr:from>
    <xdr:to>
      <xdr:col>11</xdr:col>
      <xdr:colOff>136525</xdr:colOff>
      <xdr:row>31</xdr:row>
      <xdr:rowOff>136737</xdr:rowOff>
    </xdr:to>
    <xdr:cxnSp macro="">
      <xdr:nvCxnSpPr>
        <xdr:cNvPr id="96" name="直線コネクタ 95"/>
        <xdr:cNvCxnSpPr/>
      </xdr:nvCxnSpPr>
      <xdr:spPr>
        <a:xfrm>
          <a:off x="1765300" y="5877772"/>
          <a:ext cx="7620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7"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8"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9"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0"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101" name="n_1main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102" name="n_2main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103" name="n_3mainValue有形固定資産減価償却率"/>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30074</xdr:rowOff>
    </xdr:from>
    <xdr:ext cx="405111" cy="259045"/>
    <xdr:sp macro="" textlink="">
      <xdr:nvSpPr>
        <xdr:cNvPr id="104" name="n_4mainValue有形固定資産減価償却率"/>
        <xdr:cNvSpPr txBox="1"/>
      </xdr:nvSpPr>
      <xdr:spPr>
        <a:xfrm>
          <a:off x="15627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債務償還比率は類似団体内平均及び全国平均を上回っているが、前年度より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これは、充当可能基金の増加（約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億円）が、地方債残高の増加（約９億円）を上回ったことにより、比率が減少したためであると考えられる。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今後も将来に多額の負担を残すことのないよう、適正な基金管理と健全な財政運営に努める。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5" name="直線コネクタ 134"/>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6"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7" name="直線コネクタ 136"/>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40" name="債務償還比率平均値テキスト"/>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1" name="フローチャート: 判断 140"/>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2" name="フローチャート: 判断 141"/>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3" name="フローチャート: 判断 142"/>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4" name="フローチャート: 判断 143"/>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5" name="フローチャート: 判断 144"/>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31859</xdr:rowOff>
    </xdr:from>
    <xdr:to>
      <xdr:col>76</xdr:col>
      <xdr:colOff>73025</xdr:colOff>
      <xdr:row>31</xdr:row>
      <xdr:rowOff>133459</xdr:rowOff>
    </xdr:to>
    <xdr:sp macro="" textlink="">
      <xdr:nvSpPr>
        <xdr:cNvPr id="151" name="楕円 150"/>
        <xdr:cNvSpPr/>
      </xdr:nvSpPr>
      <xdr:spPr>
        <a:xfrm>
          <a:off x="14744700" y="61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10286</xdr:rowOff>
    </xdr:from>
    <xdr:ext cx="469744" cy="259045"/>
    <xdr:sp macro="" textlink="">
      <xdr:nvSpPr>
        <xdr:cNvPr id="152" name="債務償還比率該当値テキスト"/>
        <xdr:cNvSpPr txBox="1"/>
      </xdr:nvSpPr>
      <xdr:spPr>
        <a:xfrm>
          <a:off x="14846300" y="60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112821</xdr:rowOff>
    </xdr:from>
    <xdr:to>
      <xdr:col>72</xdr:col>
      <xdr:colOff>123825</xdr:colOff>
      <xdr:row>32</xdr:row>
      <xdr:rowOff>42971</xdr:rowOff>
    </xdr:to>
    <xdr:sp macro="" textlink="">
      <xdr:nvSpPr>
        <xdr:cNvPr id="153" name="楕円 152"/>
        <xdr:cNvSpPr/>
      </xdr:nvSpPr>
      <xdr:spPr>
        <a:xfrm>
          <a:off x="14033500" y="619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82659</xdr:rowOff>
    </xdr:from>
    <xdr:to>
      <xdr:col>76</xdr:col>
      <xdr:colOff>22225</xdr:colOff>
      <xdr:row>31</xdr:row>
      <xdr:rowOff>163621</xdr:rowOff>
    </xdr:to>
    <xdr:cxnSp macro="">
      <xdr:nvCxnSpPr>
        <xdr:cNvPr id="154" name="直線コネクタ 153"/>
        <xdr:cNvCxnSpPr/>
      </xdr:nvCxnSpPr>
      <xdr:spPr>
        <a:xfrm flipV="1">
          <a:off x="14084300" y="6169134"/>
          <a:ext cx="711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118645</xdr:rowOff>
    </xdr:from>
    <xdr:to>
      <xdr:col>68</xdr:col>
      <xdr:colOff>123825</xdr:colOff>
      <xdr:row>31</xdr:row>
      <xdr:rowOff>48795</xdr:rowOff>
    </xdr:to>
    <xdr:sp macro="" textlink="">
      <xdr:nvSpPr>
        <xdr:cNvPr id="155" name="楕円 154"/>
        <xdr:cNvSpPr/>
      </xdr:nvSpPr>
      <xdr:spPr>
        <a:xfrm>
          <a:off x="13271500" y="60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169445</xdr:rowOff>
    </xdr:from>
    <xdr:to>
      <xdr:col>72</xdr:col>
      <xdr:colOff>73025</xdr:colOff>
      <xdr:row>31</xdr:row>
      <xdr:rowOff>163621</xdr:rowOff>
    </xdr:to>
    <xdr:cxnSp macro="">
      <xdr:nvCxnSpPr>
        <xdr:cNvPr id="156" name="直線コネクタ 155"/>
        <xdr:cNvCxnSpPr/>
      </xdr:nvCxnSpPr>
      <xdr:spPr>
        <a:xfrm>
          <a:off x="13322300" y="6084470"/>
          <a:ext cx="762000" cy="16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58193</xdr:rowOff>
    </xdr:from>
    <xdr:to>
      <xdr:col>64</xdr:col>
      <xdr:colOff>123825</xdr:colOff>
      <xdr:row>30</xdr:row>
      <xdr:rowOff>159793</xdr:rowOff>
    </xdr:to>
    <xdr:sp macro="" textlink="">
      <xdr:nvSpPr>
        <xdr:cNvPr id="157" name="楕円 156"/>
        <xdr:cNvSpPr/>
      </xdr:nvSpPr>
      <xdr:spPr>
        <a:xfrm>
          <a:off x="12509500" y="59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108993</xdr:rowOff>
    </xdr:from>
    <xdr:to>
      <xdr:col>68</xdr:col>
      <xdr:colOff>73025</xdr:colOff>
      <xdr:row>30</xdr:row>
      <xdr:rowOff>169445</xdr:rowOff>
    </xdr:to>
    <xdr:cxnSp macro="">
      <xdr:nvCxnSpPr>
        <xdr:cNvPr id="158" name="直線コネクタ 157"/>
        <xdr:cNvCxnSpPr/>
      </xdr:nvCxnSpPr>
      <xdr:spPr>
        <a:xfrm>
          <a:off x="12560300" y="602401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97210</xdr:rowOff>
    </xdr:from>
    <xdr:to>
      <xdr:col>60</xdr:col>
      <xdr:colOff>123825</xdr:colOff>
      <xdr:row>31</xdr:row>
      <xdr:rowOff>27360</xdr:rowOff>
    </xdr:to>
    <xdr:sp macro="" textlink="">
      <xdr:nvSpPr>
        <xdr:cNvPr id="159" name="楕円 158"/>
        <xdr:cNvSpPr/>
      </xdr:nvSpPr>
      <xdr:spPr>
        <a:xfrm>
          <a:off x="11747500" y="60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108993</xdr:rowOff>
    </xdr:from>
    <xdr:to>
      <xdr:col>64</xdr:col>
      <xdr:colOff>73025</xdr:colOff>
      <xdr:row>30</xdr:row>
      <xdr:rowOff>148010</xdr:rowOff>
    </xdr:to>
    <xdr:cxnSp macro="">
      <xdr:nvCxnSpPr>
        <xdr:cNvPr id="160" name="直線コネクタ 159"/>
        <xdr:cNvCxnSpPr/>
      </xdr:nvCxnSpPr>
      <xdr:spPr>
        <a:xfrm flipV="1">
          <a:off x="11798300" y="6024018"/>
          <a:ext cx="762000" cy="3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1" name="n_1aveValue債務償還比率"/>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2" name="n_2aveValue債務償還比率"/>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3"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4" name="n_4aveValue債務償還比率"/>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59498</xdr:rowOff>
    </xdr:from>
    <xdr:ext cx="469744" cy="259045"/>
    <xdr:sp macro="" textlink="">
      <xdr:nvSpPr>
        <xdr:cNvPr id="165" name="n_1mainValue債務償還比率"/>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65322</xdr:rowOff>
    </xdr:from>
    <xdr:ext cx="469744" cy="259045"/>
    <xdr:sp macro="" textlink="">
      <xdr:nvSpPr>
        <xdr:cNvPr id="166" name="n_2mainValue債務償還比率"/>
        <xdr:cNvSpPr txBox="1"/>
      </xdr:nvSpPr>
      <xdr:spPr>
        <a:xfrm>
          <a:off x="13087427" y="58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4870</xdr:rowOff>
    </xdr:from>
    <xdr:ext cx="469744" cy="259045"/>
    <xdr:sp macro="" textlink="">
      <xdr:nvSpPr>
        <xdr:cNvPr id="167" name="n_3mainValue債務償還比率"/>
        <xdr:cNvSpPr txBox="1"/>
      </xdr:nvSpPr>
      <xdr:spPr>
        <a:xfrm>
          <a:off x="12325427" y="57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43887</xdr:rowOff>
    </xdr:from>
    <xdr:ext cx="469744" cy="259045"/>
    <xdr:sp macro="" textlink="">
      <xdr:nvSpPr>
        <xdr:cNvPr id="168" name="n_4mainValue債務償還比率"/>
        <xdr:cNvSpPr txBox="1"/>
      </xdr:nvSpPr>
      <xdr:spPr>
        <a:xfrm>
          <a:off x="11563427" y="57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59,666
59,340
725.65
38,115,275
35,235,482
2,104,063
18,811,730
35,801,061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3" name="楕円 72"/>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4" name="【道路】&#10;有形固定資産減価償却率該当値テキスト"/>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5" name="楕円 74"/>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76200</xdr:rowOff>
    </xdr:to>
    <xdr:cxnSp macro="">
      <xdr:nvCxnSpPr>
        <xdr:cNvPr id="76" name="直線コネクタ 75"/>
        <xdr:cNvCxnSpPr/>
      </xdr:nvCxnSpPr>
      <xdr:spPr>
        <a:xfrm flipV="1">
          <a:off x="3797300" y="6583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124460</xdr:rowOff>
    </xdr:from>
    <xdr:to>
      <xdr:col>15</xdr:col>
      <xdr:colOff>101600</xdr:colOff>
      <xdr:row>38</xdr:row>
      <xdr:rowOff>54610</xdr:rowOff>
    </xdr:to>
    <xdr:sp macro="" textlink="">
      <xdr:nvSpPr>
        <xdr:cNvPr id="77" name="楕円 76"/>
        <xdr:cNvSpPr/>
      </xdr:nvSpPr>
      <xdr:spPr>
        <a:xfrm>
          <a:off x="2857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76200</xdr:rowOff>
    </xdr:to>
    <xdr:cxnSp macro="">
      <xdr:nvCxnSpPr>
        <xdr:cNvPr id="78" name="直線コネクタ 77"/>
        <xdr:cNvCxnSpPr/>
      </xdr:nvCxnSpPr>
      <xdr:spPr>
        <a:xfrm>
          <a:off x="2908300" y="6518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79" name="楕円 78"/>
        <xdr:cNvSpPr/>
      </xdr:nvSpPr>
      <xdr:spPr>
        <a:xfrm>
          <a:off x="196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xdr:rowOff>
    </xdr:from>
    <xdr:to>
      <xdr:col>15</xdr:col>
      <xdr:colOff>50800</xdr:colOff>
      <xdr:row>38</xdr:row>
      <xdr:rowOff>17145</xdr:rowOff>
    </xdr:to>
    <xdr:cxnSp macro="">
      <xdr:nvCxnSpPr>
        <xdr:cNvPr id="80" name="直線コネクタ 79"/>
        <xdr:cNvCxnSpPr/>
      </xdr:nvCxnSpPr>
      <xdr:spPr>
        <a:xfrm flipV="1">
          <a:off x="2019300" y="65189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55880</xdr:rowOff>
    </xdr:from>
    <xdr:to>
      <xdr:col>6</xdr:col>
      <xdr:colOff>38100</xdr:colOff>
      <xdr:row>37</xdr:row>
      <xdr:rowOff>157480</xdr:rowOff>
    </xdr:to>
    <xdr:sp macro="" textlink="">
      <xdr:nvSpPr>
        <xdr:cNvPr id="81" name="楕円 80"/>
        <xdr:cNvSpPr/>
      </xdr:nvSpPr>
      <xdr:spPr>
        <a:xfrm>
          <a:off x="1079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106680</xdr:rowOff>
    </xdr:from>
    <xdr:to>
      <xdr:col>10</xdr:col>
      <xdr:colOff>114300</xdr:colOff>
      <xdr:row>38</xdr:row>
      <xdr:rowOff>17145</xdr:rowOff>
    </xdr:to>
    <xdr:cxnSp macro="">
      <xdr:nvCxnSpPr>
        <xdr:cNvPr id="82" name="直線コネクタ 81"/>
        <xdr:cNvCxnSpPr/>
      </xdr:nvCxnSpPr>
      <xdr:spPr>
        <a:xfrm>
          <a:off x="1130300" y="645033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7"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8" name="n_2main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59072</xdr:rowOff>
    </xdr:from>
    <xdr:ext cx="405111" cy="259045"/>
    <xdr:sp macro="" textlink="">
      <xdr:nvSpPr>
        <xdr:cNvPr id="89" name="n_3mainValue【道路】&#10;有形固定資産減価償却率"/>
        <xdr:cNvSpPr txBox="1"/>
      </xdr:nvSpPr>
      <xdr:spPr>
        <a:xfrm>
          <a:off x="1816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2557</xdr:rowOff>
    </xdr:from>
    <xdr:ext cx="405111" cy="259045"/>
    <xdr:sp macro="" textlink="">
      <xdr:nvSpPr>
        <xdr:cNvPr id="90" name="n_4mainValue【道路】&#10;有形固定資産減価償却率"/>
        <xdr:cNvSpPr txBox="1"/>
      </xdr:nvSpPr>
      <xdr:spPr>
        <a:xfrm>
          <a:off x="927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48293</xdr:rowOff>
    </xdr:from>
    <xdr:to>
      <xdr:col>55</xdr:col>
      <xdr:colOff>50800</xdr:colOff>
      <xdr:row>37</xdr:row>
      <xdr:rowOff>149893</xdr:rowOff>
    </xdr:to>
    <xdr:sp macro="" textlink="">
      <xdr:nvSpPr>
        <xdr:cNvPr id="132" name="楕円 131"/>
        <xdr:cNvSpPr/>
      </xdr:nvSpPr>
      <xdr:spPr>
        <a:xfrm>
          <a:off x="10426700" y="63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71170</xdr:rowOff>
    </xdr:from>
    <xdr:ext cx="534377" cy="259045"/>
    <xdr:sp macro="" textlink="">
      <xdr:nvSpPr>
        <xdr:cNvPr id="133" name="【道路】&#10;一人当たり延長該当値テキスト"/>
        <xdr:cNvSpPr txBox="1"/>
      </xdr:nvSpPr>
      <xdr:spPr>
        <a:xfrm>
          <a:off x="10515600" y="62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57861</xdr:rowOff>
    </xdr:from>
    <xdr:to>
      <xdr:col>50</xdr:col>
      <xdr:colOff>165100</xdr:colOff>
      <xdr:row>37</xdr:row>
      <xdr:rowOff>159462</xdr:rowOff>
    </xdr:to>
    <xdr:sp macro="" textlink="">
      <xdr:nvSpPr>
        <xdr:cNvPr id="134" name="楕円 133"/>
        <xdr:cNvSpPr/>
      </xdr:nvSpPr>
      <xdr:spPr>
        <a:xfrm>
          <a:off x="9588500" y="6401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99093</xdr:rowOff>
    </xdr:from>
    <xdr:to>
      <xdr:col>55</xdr:col>
      <xdr:colOff>0</xdr:colOff>
      <xdr:row>37</xdr:row>
      <xdr:rowOff>108661</xdr:rowOff>
    </xdr:to>
    <xdr:cxnSp macro="">
      <xdr:nvCxnSpPr>
        <xdr:cNvPr id="135" name="直線コネクタ 134"/>
        <xdr:cNvCxnSpPr/>
      </xdr:nvCxnSpPr>
      <xdr:spPr>
        <a:xfrm flipV="1">
          <a:off x="9639300" y="6442743"/>
          <a:ext cx="8382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57600</xdr:rowOff>
    </xdr:from>
    <xdr:to>
      <xdr:col>46</xdr:col>
      <xdr:colOff>38100</xdr:colOff>
      <xdr:row>38</xdr:row>
      <xdr:rowOff>159200</xdr:rowOff>
    </xdr:to>
    <xdr:sp macro="" textlink="">
      <xdr:nvSpPr>
        <xdr:cNvPr id="136" name="楕円 135"/>
        <xdr:cNvSpPr/>
      </xdr:nvSpPr>
      <xdr:spPr>
        <a:xfrm>
          <a:off x="8699500" y="65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108661</xdr:rowOff>
    </xdr:from>
    <xdr:to>
      <xdr:col>50</xdr:col>
      <xdr:colOff>114300</xdr:colOff>
      <xdr:row>38</xdr:row>
      <xdr:rowOff>108400</xdr:rowOff>
    </xdr:to>
    <xdr:cxnSp macro="">
      <xdr:nvCxnSpPr>
        <xdr:cNvPr id="137" name="直線コネクタ 136"/>
        <xdr:cNvCxnSpPr/>
      </xdr:nvCxnSpPr>
      <xdr:spPr>
        <a:xfrm flipV="1">
          <a:off x="8750300" y="6452311"/>
          <a:ext cx="889000" cy="17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69226</xdr:rowOff>
    </xdr:from>
    <xdr:to>
      <xdr:col>41</xdr:col>
      <xdr:colOff>101600</xdr:colOff>
      <xdr:row>37</xdr:row>
      <xdr:rowOff>170826</xdr:rowOff>
    </xdr:to>
    <xdr:sp macro="" textlink="">
      <xdr:nvSpPr>
        <xdr:cNvPr id="138" name="楕円 137"/>
        <xdr:cNvSpPr/>
      </xdr:nvSpPr>
      <xdr:spPr>
        <a:xfrm>
          <a:off x="7810500" y="64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120026</xdr:rowOff>
    </xdr:from>
    <xdr:to>
      <xdr:col>45</xdr:col>
      <xdr:colOff>177800</xdr:colOff>
      <xdr:row>38</xdr:row>
      <xdr:rowOff>108400</xdr:rowOff>
    </xdr:to>
    <xdr:cxnSp macro="">
      <xdr:nvCxnSpPr>
        <xdr:cNvPr id="139" name="直線コネクタ 138"/>
        <xdr:cNvCxnSpPr/>
      </xdr:nvCxnSpPr>
      <xdr:spPr>
        <a:xfrm>
          <a:off x="7861300" y="6463676"/>
          <a:ext cx="889000" cy="1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77945</xdr:rowOff>
    </xdr:from>
    <xdr:to>
      <xdr:col>36</xdr:col>
      <xdr:colOff>165100</xdr:colOff>
      <xdr:row>38</xdr:row>
      <xdr:rowOff>8096</xdr:rowOff>
    </xdr:to>
    <xdr:sp macro="" textlink="">
      <xdr:nvSpPr>
        <xdr:cNvPr id="140" name="楕円 139"/>
        <xdr:cNvSpPr/>
      </xdr:nvSpPr>
      <xdr:spPr>
        <a:xfrm>
          <a:off x="6921500" y="6421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120026</xdr:rowOff>
    </xdr:from>
    <xdr:to>
      <xdr:col>41</xdr:col>
      <xdr:colOff>50800</xdr:colOff>
      <xdr:row>37</xdr:row>
      <xdr:rowOff>128745</xdr:rowOff>
    </xdr:to>
    <xdr:cxnSp macro="">
      <xdr:nvCxnSpPr>
        <xdr:cNvPr id="141" name="直線コネクタ 140"/>
        <xdr:cNvCxnSpPr/>
      </xdr:nvCxnSpPr>
      <xdr:spPr>
        <a:xfrm flipV="1">
          <a:off x="6972300" y="6463676"/>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4538</xdr:rowOff>
    </xdr:from>
    <xdr:ext cx="534377" cy="259045"/>
    <xdr:sp macro="" textlink="">
      <xdr:nvSpPr>
        <xdr:cNvPr id="146" name="n_1mainValue【道路】&#10;一人当たり延長"/>
        <xdr:cNvSpPr txBox="1"/>
      </xdr:nvSpPr>
      <xdr:spPr>
        <a:xfrm>
          <a:off x="9359411" y="6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4277</xdr:rowOff>
    </xdr:from>
    <xdr:ext cx="534377" cy="259045"/>
    <xdr:sp macro="" textlink="">
      <xdr:nvSpPr>
        <xdr:cNvPr id="147" name="n_2mainValue【道路】&#10;一人当たり延長"/>
        <xdr:cNvSpPr txBox="1"/>
      </xdr:nvSpPr>
      <xdr:spPr>
        <a:xfrm>
          <a:off x="8483111" y="63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15903</xdr:rowOff>
    </xdr:from>
    <xdr:ext cx="534377" cy="259045"/>
    <xdr:sp macro="" textlink="">
      <xdr:nvSpPr>
        <xdr:cNvPr id="148" name="n_3mainValue【道路】&#10;一人当たり延長"/>
        <xdr:cNvSpPr txBox="1"/>
      </xdr:nvSpPr>
      <xdr:spPr>
        <a:xfrm>
          <a:off x="7594111" y="61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24622</xdr:rowOff>
    </xdr:from>
    <xdr:ext cx="534377" cy="259045"/>
    <xdr:sp macro="" textlink="">
      <xdr:nvSpPr>
        <xdr:cNvPr id="149" name="n_4mainValue【道路】&#10;一人当たり延長"/>
        <xdr:cNvSpPr txBox="1"/>
      </xdr:nvSpPr>
      <xdr:spPr>
        <a:xfrm>
          <a:off x="6705111" y="61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58</xdr:row>
      <xdr:rowOff>36195</xdr:rowOff>
    </xdr:from>
    <xdr:to>
      <xdr:col>24</xdr:col>
      <xdr:colOff>62865</xdr:colOff>
      <xdr:row>64</xdr:row>
      <xdr:rowOff>133350</xdr:rowOff>
    </xdr:to>
    <xdr:cxnSp macro="">
      <xdr:nvCxnSpPr>
        <xdr:cNvPr id="173" name="直線コネクタ 172"/>
        <xdr:cNvCxnSpPr/>
      </xdr:nvCxnSpPr>
      <xdr:spPr>
        <a:xfrm flipV="1">
          <a:off x="4634865" y="9980295"/>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154322</xdr:rowOff>
    </xdr:from>
    <xdr:ext cx="405111" cy="259045"/>
    <xdr:sp macro="" textlink="">
      <xdr:nvSpPr>
        <xdr:cNvPr id="176" name="【橋りょう・トンネル】&#10;有形固定資産減価償却率最大値テキスト"/>
        <xdr:cNvSpPr txBox="1"/>
      </xdr:nvSpPr>
      <xdr:spPr>
        <a:xfrm>
          <a:off x="4673600" y="975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36195</xdr:rowOff>
    </xdr:from>
    <xdr:to>
      <xdr:col>24</xdr:col>
      <xdr:colOff>152400</xdr:colOff>
      <xdr:row>58</xdr:row>
      <xdr:rowOff>36195</xdr:rowOff>
    </xdr:to>
    <xdr:cxnSp macro="">
      <xdr:nvCxnSpPr>
        <xdr:cNvPr id="177" name="直線コネクタ 176"/>
        <xdr:cNvCxnSpPr/>
      </xdr:nvCxnSpPr>
      <xdr:spPr>
        <a:xfrm>
          <a:off x="4546600" y="998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60977</xdr:rowOff>
    </xdr:from>
    <xdr:ext cx="405111" cy="259045"/>
    <xdr:sp macro="" textlink="">
      <xdr:nvSpPr>
        <xdr:cNvPr id="178" name="【橋りょう・トンネル】&#10;有形固定資産減価償却率平均値テキスト"/>
        <xdr:cNvSpPr txBox="1"/>
      </xdr:nvSpPr>
      <xdr:spPr>
        <a:xfrm>
          <a:off x="4673600" y="10690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179" name="フローチャート: 判断 178"/>
        <xdr:cNvSpPr/>
      </xdr:nvSpPr>
      <xdr:spPr>
        <a:xfrm>
          <a:off x="45847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52070</xdr:rowOff>
    </xdr:from>
    <xdr:to>
      <xdr:col>20</xdr:col>
      <xdr:colOff>38100</xdr:colOff>
      <xdr:row>62</xdr:row>
      <xdr:rowOff>153670</xdr:rowOff>
    </xdr:to>
    <xdr:sp macro="" textlink="">
      <xdr:nvSpPr>
        <xdr:cNvPr id="180" name="フローチャート: 判断 179"/>
        <xdr:cNvSpPr/>
      </xdr:nvSpPr>
      <xdr:spPr>
        <a:xfrm>
          <a:off x="3746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13970</xdr:rowOff>
    </xdr:from>
    <xdr:to>
      <xdr:col>15</xdr:col>
      <xdr:colOff>101600</xdr:colOff>
      <xdr:row>62</xdr:row>
      <xdr:rowOff>115570</xdr:rowOff>
    </xdr:to>
    <xdr:sp macro="" textlink="">
      <xdr:nvSpPr>
        <xdr:cNvPr id="181" name="フローチャート: 判断 180"/>
        <xdr:cNvSpPr/>
      </xdr:nvSpPr>
      <xdr:spPr>
        <a:xfrm>
          <a:off x="2857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160655</xdr:rowOff>
    </xdr:from>
    <xdr:to>
      <xdr:col>10</xdr:col>
      <xdr:colOff>165100</xdr:colOff>
      <xdr:row>62</xdr:row>
      <xdr:rowOff>90805</xdr:rowOff>
    </xdr:to>
    <xdr:sp macro="" textlink="">
      <xdr:nvSpPr>
        <xdr:cNvPr id="182" name="フローチャート: 判断 181"/>
        <xdr:cNvSpPr/>
      </xdr:nvSpPr>
      <xdr:spPr>
        <a:xfrm>
          <a:off x="1968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143510</xdr:rowOff>
    </xdr:from>
    <xdr:to>
      <xdr:col>6</xdr:col>
      <xdr:colOff>38100</xdr:colOff>
      <xdr:row>62</xdr:row>
      <xdr:rowOff>73660</xdr:rowOff>
    </xdr:to>
    <xdr:sp macro="" textlink="">
      <xdr:nvSpPr>
        <xdr:cNvPr id="183" name="フローチャート: 判断 182"/>
        <xdr:cNvSpPr/>
      </xdr:nvSpPr>
      <xdr:spPr>
        <a:xfrm>
          <a:off x="1079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130175</xdr:rowOff>
    </xdr:from>
    <xdr:to>
      <xdr:col>24</xdr:col>
      <xdr:colOff>114300</xdr:colOff>
      <xdr:row>61</xdr:row>
      <xdr:rowOff>60325</xdr:rowOff>
    </xdr:to>
    <xdr:sp macro="" textlink="">
      <xdr:nvSpPr>
        <xdr:cNvPr id="189" name="楕円 188"/>
        <xdr:cNvSpPr/>
      </xdr:nvSpPr>
      <xdr:spPr>
        <a:xfrm>
          <a:off x="4584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153052</xdr:rowOff>
    </xdr:from>
    <xdr:ext cx="405111" cy="259045"/>
    <xdr:sp macro="" textlink="">
      <xdr:nvSpPr>
        <xdr:cNvPr id="190" name="【橋りょう・トンネル】&#10;有形固定資産減価償却率該当値テキスト"/>
        <xdr:cNvSpPr txBox="1"/>
      </xdr:nvSpPr>
      <xdr:spPr>
        <a:xfrm>
          <a:off x="4673600"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1" name="楕円 190"/>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xdr:rowOff>
    </xdr:from>
    <xdr:to>
      <xdr:col>24</xdr:col>
      <xdr:colOff>63500</xdr:colOff>
      <xdr:row>61</xdr:row>
      <xdr:rowOff>11430</xdr:rowOff>
    </xdr:to>
    <xdr:cxnSp macro="">
      <xdr:nvCxnSpPr>
        <xdr:cNvPr id="192" name="直線コネクタ 191"/>
        <xdr:cNvCxnSpPr/>
      </xdr:nvCxnSpPr>
      <xdr:spPr>
        <a:xfrm flipV="1">
          <a:off x="3797300" y="104679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141605</xdr:rowOff>
    </xdr:from>
    <xdr:to>
      <xdr:col>15</xdr:col>
      <xdr:colOff>101600</xdr:colOff>
      <xdr:row>56</xdr:row>
      <xdr:rowOff>71755</xdr:rowOff>
    </xdr:to>
    <xdr:sp macro="" textlink="">
      <xdr:nvSpPr>
        <xdr:cNvPr id="193" name="楕円 192"/>
        <xdr:cNvSpPr/>
      </xdr:nvSpPr>
      <xdr:spPr>
        <a:xfrm>
          <a:off x="2857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20955</xdr:rowOff>
    </xdr:from>
    <xdr:to>
      <xdr:col>19</xdr:col>
      <xdr:colOff>177800</xdr:colOff>
      <xdr:row>61</xdr:row>
      <xdr:rowOff>11430</xdr:rowOff>
    </xdr:to>
    <xdr:cxnSp macro="">
      <xdr:nvCxnSpPr>
        <xdr:cNvPr id="194" name="直線コネクタ 193"/>
        <xdr:cNvCxnSpPr/>
      </xdr:nvCxnSpPr>
      <xdr:spPr>
        <a:xfrm>
          <a:off x="2908300" y="9622155"/>
          <a:ext cx="889000" cy="84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109220</xdr:rowOff>
    </xdr:from>
    <xdr:to>
      <xdr:col>10</xdr:col>
      <xdr:colOff>165100</xdr:colOff>
      <xdr:row>56</xdr:row>
      <xdr:rowOff>39370</xdr:rowOff>
    </xdr:to>
    <xdr:sp macro="" textlink="">
      <xdr:nvSpPr>
        <xdr:cNvPr id="195" name="楕円 194"/>
        <xdr:cNvSpPr/>
      </xdr:nvSpPr>
      <xdr:spPr>
        <a:xfrm>
          <a:off x="1968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160020</xdr:rowOff>
    </xdr:from>
    <xdr:to>
      <xdr:col>15</xdr:col>
      <xdr:colOff>50800</xdr:colOff>
      <xdr:row>56</xdr:row>
      <xdr:rowOff>20955</xdr:rowOff>
    </xdr:to>
    <xdr:cxnSp macro="">
      <xdr:nvCxnSpPr>
        <xdr:cNvPr id="196" name="直線コネクタ 195"/>
        <xdr:cNvCxnSpPr/>
      </xdr:nvCxnSpPr>
      <xdr:spPr>
        <a:xfrm>
          <a:off x="2019300" y="9589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76835</xdr:rowOff>
    </xdr:from>
    <xdr:to>
      <xdr:col>6</xdr:col>
      <xdr:colOff>38100</xdr:colOff>
      <xdr:row>56</xdr:row>
      <xdr:rowOff>6985</xdr:rowOff>
    </xdr:to>
    <xdr:sp macro="" textlink="">
      <xdr:nvSpPr>
        <xdr:cNvPr id="197" name="楕円 196"/>
        <xdr:cNvSpPr/>
      </xdr:nvSpPr>
      <xdr:spPr>
        <a:xfrm>
          <a:off x="1079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127635</xdr:rowOff>
    </xdr:from>
    <xdr:to>
      <xdr:col>10</xdr:col>
      <xdr:colOff>114300</xdr:colOff>
      <xdr:row>55</xdr:row>
      <xdr:rowOff>160020</xdr:rowOff>
    </xdr:to>
    <xdr:cxnSp macro="">
      <xdr:nvCxnSpPr>
        <xdr:cNvPr id="198" name="直線コネクタ 197"/>
        <xdr:cNvCxnSpPr/>
      </xdr:nvCxnSpPr>
      <xdr:spPr>
        <a:xfrm>
          <a:off x="1130300" y="95573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144797</xdr:rowOff>
    </xdr:from>
    <xdr:ext cx="405111" cy="259045"/>
    <xdr:sp macro="" textlink="">
      <xdr:nvSpPr>
        <xdr:cNvPr id="199" name="n_1aveValue【橋りょう・トンネル】&#10;有形固定資産減価償却率"/>
        <xdr:cNvSpPr txBox="1"/>
      </xdr:nvSpPr>
      <xdr:spPr>
        <a:xfrm>
          <a:off x="3582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200" name="n_2aveValue【橋りょう・トンネル】&#10;有形固定資産減価償却率"/>
        <xdr:cNvSpPr txBox="1"/>
      </xdr:nvSpPr>
      <xdr:spPr>
        <a:xfrm>
          <a:off x="2705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81932</xdr:rowOff>
    </xdr:from>
    <xdr:ext cx="405111" cy="259045"/>
    <xdr:sp macro="" textlink="">
      <xdr:nvSpPr>
        <xdr:cNvPr id="201" name="n_3aveValue【橋りょう・トンネル】&#10;有形固定資産減価償却率"/>
        <xdr:cNvSpPr txBox="1"/>
      </xdr:nvSpPr>
      <xdr:spPr>
        <a:xfrm>
          <a:off x="1816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202" name="n_4aveValue【橋りょう・トンネル】&#10;有形固定資産減価償却率"/>
        <xdr:cNvSpPr txBox="1"/>
      </xdr:nvSpPr>
      <xdr:spPr>
        <a:xfrm>
          <a:off x="927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78757</xdr:rowOff>
    </xdr:from>
    <xdr:ext cx="405111" cy="259045"/>
    <xdr:sp macro="" textlink="">
      <xdr:nvSpPr>
        <xdr:cNvPr id="203" name="n_1mainValue【橋りょう・トンネル】&#10;有形固定資産減価償却率"/>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88282</xdr:rowOff>
    </xdr:from>
    <xdr:ext cx="340478" cy="259045"/>
    <xdr:sp macro="" textlink="">
      <xdr:nvSpPr>
        <xdr:cNvPr id="204" name="n_2mainValue【橋りょう・トンネル】&#10;有形固定資産減価償却率"/>
        <xdr:cNvSpPr txBox="1"/>
      </xdr:nvSpPr>
      <xdr:spPr>
        <a:xfrm>
          <a:off x="2738061" y="9346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55897</xdr:rowOff>
    </xdr:from>
    <xdr:ext cx="340478" cy="259045"/>
    <xdr:sp macro="" textlink="">
      <xdr:nvSpPr>
        <xdr:cNvPr id="205" name="n_3mainValue【橋りょう・トンネル】&#10;有形固定資産減価償却率"/>
        <xdr:cNvSpPr txBox="1"/>
      </xdr:nvSpPr>
      <xdr:spPr>
        <a:xfrm>
          <a:off x="1849061" y="931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23512</xdr:rowOff>
    </xdr:from>
    <xdr:ext cx="340478" cy="259045"/>
    <xdr:sp macro="" textlink="">
      <xdr:nvSpPr>
        <xdr:cNvPr id="206" name="n_4mainValue【橋りょう・トンネル】&#10;有形固定資産減価償却率"/>
        <xdr:cNvSpPr txBox="1"/>
      </xdr:nvSpPr>
      <xdr:spPr>
        <a:xfrm>
          <a:off x="960061" y="9281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30" name="直線コネクタ 229"/>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1"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2" name="直線コネクタ 231"/>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3"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4" name="直線コネクタ 233"/>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5"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6" name="フローチャート: 判断 235"/>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7" name="フローチャート: 判断 236"/>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8" name="フローチャート: 判断 237"/>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9" name="フローチャート: 判断 238"/>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40" name="フローチャート: 判断 239"/>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136411</xdr:rowOff>
    </xdr:from>
    <xdr:to>
      <xdr:col>55</xdr:col>
      <xdr:colOff>50800</xdr:colOff>
      <xdr:row>64</xdr:row>
      <xdr:rowOff>66561</xdr:rowOff>
    </xdr:to>
    <xdr:sp macro="" textlink="">
      <xdr:nvSpPr>
        <xdr:cNvPr id="246" name="楕円 245"/>
        <xdr:cNvSpPr/>
      </xdr:nvSpPr>
      <xdr:spPr>
        <a:xfrm>
          <a:off x="10426700" y="109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51338</xdr:rowOff>
    </xdr:from>
    <xdr:ext cx="599010" cy="259045"/>
    <xdr:sp macro="" textlink="">
      <xdr:nvSpPr>
        <xdr:cNvPr id="247" name="【橋りょう・トンネル】&#10;一人当たり有形固定資産（償却資産）額該当値テキスト"/>
        <xdr:cNvSpPr txBox="1"/>
      </xdr:nvSpPr>
      <xdr:spPr>
        <a:xfrm>
          <a:off x="10515600" y="1085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137204</xdr:rowOff>
    </xdr:from>
    <xdr:to>
      <xdr:col>50</xdr:col>
      <xdr:colOff>165100</xdr:colOff>
      <xdr:row>64</xdr:row>
      <xdr:rowOff>67354</xdr:rowOff>
    </xdr:to>
    <xdr:sp macro="" textlink="">
      <xdr:nvSpPr>
        <xdr:cNvPr id="248" name="楕円 247"/>
        <xdr:cNvSpPr/>
      </xdr:nvSpPr>
      <xdr:spPr>
        <a:xfrm>
          <a:off x="9588500" y="109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15761</xdr:rowOff>
    </xdr:from>
    <xdr:to>
      <xdr:col>55</xdr:col>
      <xdr:colOff>0</xdr:colOff>
      <xdr:row>64</xdr:row>
      <xdr:rowOff>16554</xdr:rowOff>
    </xdr:to>
    <xdr:cxnSp macro="">
      <xdr:nvCxnSpPr>
        <xdr:cNvPr id="249" name="直線コネクタ 248"/>
        <xdr:cNvCxnSpPr/>
      </xdr:nvCxnSpPr>
      <xdr:spPr>
        <a:xfrm flipV="1">
          <a:off x="9639300" y="10988561"/>
          <a:ext cx="8382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25315</xdr:rowOff>
    </xdr:from>
    <xdr:to>
      <xdr:col>46</xdr:col>
      <xdr:colOff>38100</xdr:colOff>
      <xdr:row>64</xdr:row>
      <xdr:rowOff>126915</xdr:rowOff>
    </xdr:to>
    <xdr:sp macro="" textlink="">
      <xdr:nvSpPr>
        <xdr:cNvPr id="250" name="楕円 249"/>
        <xdr:cNvSpPr/>
      </xdr:nvSpPr>
      <xdr:spPr>
        <a:xfrm>
          <a:off x="8699500" y="109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16554</xdr:rowOff>
    </xdr:from>
    <xdr:to>
      <xdr:col>50</xdr:col>
      <xdr:colOff>114300</xdr:colOff>
      <xdr:row>64</xdr:row>
      <xdr:rowOff>76115</xdr:rowOff>
    </xdr:to>
    <xdr:cxnSp macro="">
      <xdr:nvCxnSpPr>
        <xdr:cNvPr id="251" name="直線コネクタ 250"/>
        <xdr:cNvCxnSpPr/>
      </xdr:nvCxnSpPr>
      <xdr:spPr>
        <a:xfrm flipV="1">
          <a:off x="8750300" y="10989354"/>
          <a:ext cx="889000" cy="5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25316</xdr:rowOff>
    </xdr:from>
    <xdr:to>
      <xdr:col>41</xdr:col>
      <xdr:colOff>101600</xdr:colOff>
      <xdr:row>64</xdr:row>
      <xdr:rowOff>126916</xdr:rowOff>
    </xdr:to>
    <xdr:sp macro="" textlink="">
      <xdr:nvSpPr>
        <xdr:cNvPr id="252" name="楕円 251"/>
        <xdr:cNvSpPr/>
      </xdr:nvSpPr>
      <xdr:spPr>
        <a:xfrm>
          <a:off x="7810500" y="109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76115</xdr:rowOff>
    </xdr:from>
    <xdr:to>
      <xdr:col>45</xdr:col>
      <xdr:colOff>177800</xdr:colOff>
      <xdr:row>64</xdr:row>
      <xdr:rowOff>76116</xdr:rowOff>
    </xdr:to>
    <xdr:cxnSp macro="">
      <xdr:nvCxnSpPr>
        <xdr:cNvPr id="253" name="直線コネクタ 252"/>
        <xdr:cNvCxnSpPr/>
      </xdr:nvCxnSpPr>
      <xdr:spPr>
        <a:xfrm flipV="1">
          <a:off x="7861300" y="11048915"/>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25317</xdr:rowOff>
    </xdr:from>
    <xdr:to>
      <xdr:col>36</xdr:col>
      <xdr:colOff>165100</xdr:colOff>
      <xdr:row>64</xdr:row>
      <xdr:rowOff>126917</xdr:rowOff>
    </xdr:to>
    <xdr:sp macro="" textlink="">
      <xdr:nvSpPr>
        <xdr:cNvPr id="254" name="楕円 253"/>
        <xdr:cNvSpPr/>
      </xdr:nvSpPr>
      <xdr:spPr>
        <a:xfrm>
          <a:off x="6921500" y="109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76116</xdr:rowOff>
    </xdr:from>
    <xdr:to>
      <xdr:col>41</xdr:col>
      <xdr:colOff>50800</xdr:colOff>
      <xdr:row>64</xdr:row>
      <xdr:rowOff>76117</xdr:rowOff>
    </xdr:to>
    <xdr:cxnSp macro="">
      <xdr:nvCxnSpPr>
        <xdr:cNvPr id="255" name="直線コネクタ 254"/>
        <xdr:cNvCxnSpPr/>
      </xdr:nvCxnSpPr>
      <xdr:spPr>
        <a:xfrm flipV="1">
          <a:off x="6972300" y="11048916"/>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6" name="n_1aveValue【橋りょう・トンネル】&#10;一人当たり有形固定資産（償却資産）額"/>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7" name="n_2aveValue【橋りょう・トンネル】&#10;一人当たり有形固定資産（償却資産）額"/>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8" name="n_3aveValue【橋りょう・トンネル】&#10;一人当たり有形固定資産（償却資産）額"/>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9" name="n_4aveValue【橋りょう・トンネル】&#10;一人当たり有形固定資産（償却資産）額"/>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58481</xdr:rowOff>
    </xdr:from>
    <xdr:ext cx="599010" cy="259045"/>
    <xdr:sp macro="" textlink="">
      <xdr:nvSpPr>
        <xdr:cNvPr id="260" name="n_1mainValue【橋りょう・トンネル】&#10;一人当たり有形固定資産（償却資産）額"/>
        <xdr:cNvSpPr txBox="1"/>
      </xdr:nvSpPr>
      <xdr:spPr>
        <a:xfrm>
          <a:off x="9327095" y="1103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118042</xdr:rowOff>
    </xdr:from>
    <xdr:ext cx="378565" cy="259045"/>
    <xdr:sp macro="" textlink="">
      <xdr:nvSpPr>
        <xdr:cNvPr id="261" name="n_2mainValue【橋りょう・トンネル】&#10;一人当たり有形固定資産（償却資産）額"/>
        <xdr:cNvSpPr txBox="1"/>
      </xdr:nvSpPr>
      <xdr:spPr>
        <a:xfrm>
          <a:off x="8561017" y="11090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118043</xdr:rowOff>
    </xdr:from>
    <xdr:ext cx="378565" cy="259045"/>
    <xdr:sp macro="" textlink="">
      <xdr:nvSpPr>
        <xdr:cNvPr id="262" name="n_3mainValue【橋りょう・トンネル】&#10;一人当たり有形固定資産（償却資産）額"/>
        <xdr:cNvSpPr txBox="1"/>
      </xdr:nvSpPr>
      <xdr:spPr>
        <a:xfrm>
          <a:off x="7672017" y="1109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118044</xdr:rowOff>
    </xdr:from>
    <xdr:ext cx="378565" cy="259045"/>
    <xdr:sp macro="" textlink="">
      <xdr:nvSpPr>
        <xdr:cNvPr id="263" name="n_4mainValue【橋りょう・トンネル】&#10;一人当たり有形固定資産（償却資産）額"/>
        <xdr:cNvSpPr txBox="1"/>
      </xdr:nvSpPr>
      <xdr:spPr>
        <a:xfrm>
          <a:off x="6783017" y="1109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9" name="直線コネクタ 288"/>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90"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1" name="直線コネクタ 29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2"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3" name="直線コネクタ 292"/>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4" name="【公営住宅】&#10;有形固定資産減価償却率平均値テキスト"/>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5" name="フローチャート: 判断 294"/>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6" name="フローチャート: 判断 295"/>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7" name="フローチャート: 判断 296"/>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8" name="フローチャート: 判断 297"/>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9" name="フローチャート: 判断 298"/>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305" name="楕円 304"/>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xdr:rowOff>
    </xdr:from>
    <xdr:ext cx="405111" cy="259045"/>
    <xdr:sp macro="" textlink="">
      <xdr:nvSpPr>
        <xdr:cNvPr id="306" name="【公営住宅】&#10;有形固定資産減価償却率該当値テキスト"/>
        <xdr:cNvSpPr txBox="1"/>
      </xdr:nvSpPr>
      <xdr:spPr>
        <a:xfrm>
          <a:off x="4673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31387</xdr:rowOff>
    </xdr:from>
    <xdr:to>
      <xdr:col>20</xdr:col>
      <xdr:colOff>38100</xdr:colOff>
      <xdr:row>85</xdr:row>
      <xdr:rowOff>132987</xdr:rowOff>
    </xdr:to>
    <xdr:sp macro="" textlink="">
      <xdr:nvSpPr>
        <xdr:cNvPr id="307" name="楕円 306"/>
        <xdr:cNvSpPr/>
      </xdr:nvSpPr>
      <xdr:spPr>
        <a:xfrm>
          <a:off x="3746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72389</xdr:rowOff>
    </xdr:from>
    <xdr:to>
      <xdr:col>24</xdr:col>
      <xdr:colOff>63500</xdr:colOff>
      <xdr:row>85</xdr:row>
      <xdr:rowOff>82187</xdr:rowOff>
    </xdr:to>
    <xdr:cxnSp macro="">
      <xdr:nvCxnSpPr>
        <xdr:cNvPr id="308" name="直線コネクタ 307"/>
        <xdr:cNvCxnSpPr/>
      </xdr:nvCxnSpPr>
      <xdr:spPr>
        <a:xfrm flipV="1">
          <a:off x="3797300" y="146456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166914</xdr:rowOff>
    </xdr:from>
    <xdr:to>
      <xdr:col>15</xdr:col>
      <xdr:colOff>101600</xdr:colOff>
      <xdr:row>85</xdr:row>
      <xdr:rowOff>97064</xdr:rowOff>
    </xdr:to>
    <xdr:sp macro="" textlink="">
      <xdr:nvSpPr>
        <xdr:cNvPr id="309" name="楕円 308"/>
        <xdr:cNvSpPr/>
      </xdr:nvSpPr>
      <xdr:spPr>
        <a:xfrm>
          <a:off x="2857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46264</xdr:rowOff>
    </xdr:from>
    <xdr:to>
      <xdr:col>19</xdr:col>
      <xdr:colOff>177800</xdr:colOff>
      <xdr:row>85</xdr:row>
      <xdr:rowOff>82187</xdr:rowOff>
    </xdr:to>
    <xdr:cxnSp macro="">
      <xdr:nvCxnSpPr>
        <xdr:cNvPr id="310" name="直線コネクタ 309"/>
        <xdr:cNvCxnSpPr/>
      </xdr:nvCxnSpPr>
      <xdr:spPr>
        <a:xfrm>
          <a:off x="2908300" y="14619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23223</xdr:rowOff>
    </xdr:from>
    <xdr:to>
      <xdr:col>10</xdr:col>
      <xdr:colOff>165100</xdr:colOff>
      <xdr:row>85</xdr:row>
      <xdr:rowOff>124823</xdr:rowOff>
    </xdr:to>
    <xdr:sp macro="" textlink="">
      <xdr:nvSpPr>
        <xdr:cNvPr id="311" name="楕円 310"/>
        <xdr:cNvSpPr/>
      </xdr:nvSpPr>
      <xdr:spPr>
        <a:xfrm>
          <a:off x="1968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46264</xdr:rowOff>
    </xdr:from>
    <xdr:to>
      <xdr:col>15</xdr:col>
      <xdr:colOff>50800</xdr:colOff>
      <xdr:row>85</xdr:row>
      <xdr:rowOff>74023</xdr:rowOff>
    </xdr:to>
    <xdr:cxnSp macro="">
      <xdr:nvCxnSpPr>
        <xdr:cNvPr id="312" name="直線コネクタ 311"/>
        <xdr:cNvCxnSpPr/>
      </xdr:nvCxnSpPr>
      <xdr:spPr>
        <a:xfrm flipV="1">
          <a:off x="2019300" y="146195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150586</xdr:rowOff>
    </xdr:from>
    <xdr:to>
      <xdr:col>6</xdr:col>
      <xdr:colOff>38100</xdr:colOff>
      <xdr:row>85</xdr:row>
      <xdr:rowOff>80736</xdr:rowOff>
    </xdr:to>
    <xdr:sp macro="" textlink="">
      <xdr:nvSpPr>
        <xdr:cNvPr id="313" name="楕円 312"/>
        <xdr:cNvSpPr/>
      </xdr:nvSpPr>
      <xdr:spPr>
        <a:xfrm>
          <a:off x="1079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29936</xdr:rowOff>
    </xdr:from>
    <xdr:to>
      <xdr:col>10</xdr:col>
      <xdr:colOff>114300</xdr:colOff>
      <xdr:row>85</xdr:row>
      <xdr:rowOff>74023</xdr:rowOff>
    </xdr:to>
    <xdr:cxnSp macro="">
      <xdr:nvCxnSpPr>
        <xdr:cNvPr id="314" name="直線コネクタ 313"/>
        <xdr:cNvCxnSpPr/>
      </xdr:nvCxnSpPr>
      <xdr:spPr>
        <a:xfrm>
          <a:off x="1130300" y="146031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5" name="n_1aveValue【公営住宅】&#10;有形固定資産減価償却率"/>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6" name="n_2aveValue【公営住宅】&#10;有形固定資産減価償却率"/>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7" name="n_3aveValue【公営住宅】&#10;有形固定資産減価償却率"/>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8"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124114</xdr:rowOff>
    </xdr:from>
    <xdr:ext cx="405111" cy="259045"/>
    <xdr:sp macro="" textlink="">
      <xdr:nvSpPr>
        <xdr:cNvPr id="319" name="n_1mainValue【公営住宅】&#10;有形固定資産減価償却率"/>
        <xdr:cNvSpPr txBox="1"/>
      </xdr:nvSpPr>
      <xdr:spPr>
        <a:xfrm>
          <a:off x="3582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88191</xdr:rowOff>
    </xdr:from>
    <xdr:ext cx="405111" cy="259045"/>
    <xdr:sp macro="" textlink="">
      <xdr:nvSpPr>
        <xdr:cNvPr id="320" name="n_2mainValue【公営住宅】&#10;有形固定資産減価償却率"/>
        <xdr:cNvSpPr txBox="1"/>
      </xdr:nvSpPr>
      <xdr:spPr>
        <a:xfrm>
          <a:off x="2705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115950</xdr:rowOff>
    </xdr:from>
    <xdr:ext cx="405111" cy="259045"/>
    <xdr:sp macro="" textlink="">
      <xdr:nvSpPr>
        <xdr:cNvPr id="321" name="n_3mainValue【公営住宅】&#10;有形固定資産減価償却率"/>
        <xdr:cNvSpPr txBox="1"/>
      </xdr:nvSpPr>
      <xdr:spPr>
        <a:xfrm>
          <a:off x="1816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71863</xdr:rowOff>
    </xdr:from>
    <xdr:ext cx="405111" cy="259045"/>
    <xdr:sp macro="" textlink="">
      <xdr:nvSpPr>
        <xdr:cNvPr id="322" name="n_4mainValue【公営住宅】&#10;有形固定資産減価償却率"/>
        <xdr:cNvSpPr txBox="1"/>
      </xdr:nvSpPr>
      <xdr:spPr>
        <a:xfrm>
          <a:off x="927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4" name="直線コネクタ 343"/>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7"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8" name="直線コネクタ 347"/>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9" name="【公営住宅】&#10;一人当たり面積平均値テキスト"/>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50" name="フローチャート: 判断 349"/>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1" name="フローチャート: 判断 350"/>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2" name="フローチャート: 判断 351"/>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3" name="フローチャート: 判断 352"/>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4" name="フローチャート: 判断 353"/>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19762</xdr:rowOff>
    </xdr:from>
    <xdr:to>
      <xdr:col>55</xdr:col>
      <xdr:colOff>50800</xdr:colOff>
      <xdr:row>84</xdr:row>
      <xdr:rowOff>121362</xdr:rowOff>
    </xdr:to>
    <xdr:sp macro="" textlink="">
      <xdr:nvSpPr>
        <xdr:cNvPr id="360" name="楕円 359"/>
        <xdr:cNvSpPr/>
      </xdr:nvSpPr>
      <xdr:spPr>
        <a:xfrm>
          <a:off x="10426700" y="144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169639</xdr:rowOff>
    </xdr:from>
    <xdr:ext cx="469744" cy="259045"/>
    <xdr:sp macro="" textlink="">
      <xdr:nvSpPr>
        <xdr:cNvPr id="361" name="【公営住宅】&#10;一人当たり面積該当値テキスト"/>
        <xdr:cNvSpPr txBox="1"/>
      </xdr:nvSpPr>
      <xdr:spPr>
        <a:xfrm>
          <a:off x="10515600" y="1439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22504</xdr:rowOff>
    </xdr:from>
    <xdr:to>
      <xdr:col>50</xdr:col>
      <xdr:colOff>165100</xdr:colOff>
      <xdr:row>84</xdr:row>
      <xdr:rowOff>124104</xdr:rowOff>
    </xdr:to>
    <xdr:sp macro="" textlink="">
      <xdr:nvSpPr>
        <xdr:cNvPr id="362" name="楕円 361"/>
        <xdr:cNvSpPr/>
      </xdr:nvSpPr>
      <xdr:spPr>
        <a:xfrm>
          <a:off x="9588500" y="144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70562</xdr:rowOff>
    </xdr:from>
    <xdr:to>
      <xdr:col>55</xdr:col>
      <xdr:colOff>0</xdr:colOff>
      <xdr:row>84</xdr:row>
      <xdr:rowOff>73304</xdr:rowOff>
    </xdr:to>
    <xdr:cxnSp macro="">
      <xdr:nvCxnSpPr>
        <xdr:cNvPr id="363" name="直線コネクタ 362"/>
        <xdr:cNvCxnSpPr/>
      </xdr:nvCxnSpPr>
      <xdr:spPr>
        <a:xfrm flipV="1">
          <a:off x="9639300" y="14472362"/>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26619</xdr:rowOff>
    </xdr:from>
    <xdr:to>
      <xdr:col>46</xdr:col>
      <xdr:colOff>38100</xdr:colOff>
      <xdr:row>84</xdr:row>
      <xdr:rowOff>128219</xdr:rowOff>
    </xdr:to>
    <xdr:sp macro="" textlink="">
      <xdr:nvSpPr>
        <xdr:cNvPr id="364" name="楕円 363"/>
        <xdr:cNvSpPr/>
      </xdr:nvSpPr>
      <xdr:spPr>
        <a:xfrm>
          <a:off x="8699500" y="144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73304</xdr:rowOff>
    </xdr:from>
    <xdr:to>
      <xdr:col>50</xdr:col>
      <xdr:colOff>114300</xdr:colOff>
      <xdr:row>84</xdr:row>
      <xdr:rowOff>77419</xdr:rowOff>
    </xdr:to>
    <xdr:cxnSp macro="">
      <xdr:nvCxnSpPr>
        <xdr:cNvPr id="365" name="直線コネクタ 364"/>
        <xdr:cNvCxnSpPr/>
      </xdr:nvCxnSpPr>
      <xdr:spPr>
        <a:xfrm flipV="1">
          <a:off x="8750300" y="144751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29820</xdr:rowOff>
    </xdr:from>
    <xdr:to>
      <xdr:col>41</xdr:col>
      <xdr:colOff>101600</xdr:colOff>
      <xdr:row>84</xdr:row>
      <xdr:rowOff>131420</xdr:rowOff>
    </xdr:to>
    <xdr:sp macro="" textlink="">
      <xdr:nvSpPr>
        <xdr:cNvPr id="366" name="楕円 365"/>
        <xdr:cNvSpPr/>
      </xdr:nvSpPr>
      <xdr:spPr>
        <a:xfrm>
          <a:off x="7810500" y="144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77419</xdr:rowOff>
    </xdr:from>
    <xdr:to>
      <xdr:col>45</xdr:col>
      <xdr:colOff>177800</xdr:colOff>
      <xdr:row>84</xdr:row>
      <xdr:rowOff>80620</xdr:rowOff>
    </xdr:to>
    <xdr:cxnSp macro="">
      <xdr:nvCxnSpPr>
        <xdr:cNvPr id="367" name="直線コネクタ 366"/>
        <xdr:cNvCxnSpPr/>
      </xdr:nvCxnSpPr>
      <xdr:spPr>
        <a:xfrm flipV="1">
          <a:off x="7861300" y="1447921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32562</xdr:rowOff>
    </xdr:from>
    <xdr:to>
      <xdr:col>36</xdr:col>
      <xdr:colOff>165100</xdr:colOff>
      <xdr:row>84</xdr:row>
      <xdr:rowOff>134162</xdr:rowOff>
    </xdr:to>
    <xdr:sp macro="" textlink="">
      <xdr:nvSpPr>
        <xdr:cNvPr id="368" name="楕円 367"/>
        <xdr:cNvSpPr/>
      </xdr:nvSpPr>
      <xdr:spPr>
        <a:xfrm>
          <a:off x="6921500" y="144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80620</xdr:rowOff>
    </xdr:from>
    <xdr:to>
      <xdr:col>41</xdr:col>
      <xdr:colOff>50800</xdr:colOff>
      <xdr:row>84</xdr:row>
      <xdr:rowOff>83362</xdr:rowOff>
    </xdr:to>
    <xdr:cxnSp macro="">
      <xdr:nvCxnSpPr>
        <xdr:cNvPr id="369" name="直線コネクタ 368"/>
        <xdr:cNvCxnSpPr/>
      </xdr:nvCxnSpPr>
      <xdr:spPr>
        <a:xfrm flipV="1">
          <a:off x="6972300" y="1448242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70"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1" name="n_2aveValue【公営住宅】&#10;一人当たり面積"/>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2" name="n_3aveValue【公営住宅】&#10;一人当たり面積"/>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3" name="n_4aveValue【公営住宅】&#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115231</xdr:rowOff>
    </xdr:from>
    <xdr:ext cx="469744" cy="259045"/>
    <xdr:sp macro="" textlink="">
      <xdr:nvSpPr>
        <xdr:cNvPr id="374" name="n_1mainValue【公営住宅】&#10;一人当たり面積"/>
        <xdr:cNvSpPr txBox="1"/>
      </xdr:nvSpPr>
      <xdr:spPr>
        <a:xfrm>
          <a:off x="9391727" y="1451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119346</xdr:rowOff>
    </xdr:from>
    <xdr:ext cx="469744" cy="259045"/>
    <xdr:sp macro="" textlink="">
      <xdr:nvSpPr>
        <xdr:cNvPr id="375" name="n_2mainValue【公営住宅】&#10;一人当たり面積"/>
        <xdr:cNvSpPr txBox="1"/>
      </xdr:nvSpPr>
      <xdr:spPr>
        <a:xfrm>
          <a:off x="8515427" y="1452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122547</xdr:rowOff>
    </xdr:from>
    <xdr:ext cx="469744" cy="259045"/>
    <xdr:sp macro="" textlink="">
      <xdr:nvSpPr>
        <xdr:cNvPr id="376" name="n_3mainValue【公営住宅】&#10;一人当たり面積"/>
        <xdr:cNvSpPr txBox="1"/>
      </xdr:nvSpPr>
      <xdr:spPr>
        <a:xfrm>
          <a:off x="7626427" y="145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125289</xdr:rowOff>
    </xdr:from>
    <xdr:ext cx="469744" cy="259045"/>
    <xdr:sp macro="" textlink="">
      <xdr:nvSpPr>
        <xdr:cNvPr id="377" name="n_4mainValue【公営住宅】&#10;一人当たり面積"/>
        <xdr:cNvSpPr txBox="1"/>
      </xdr:nvSpPr>
      <xdr:spPr>
        <a:xfrm>
          <a:off x="6737427" y="1452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435" name="直線コネクタ 434"/>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436"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437" name="直線コネクタ 436"/>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438"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439" name="直線コネクタ 438"/>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440" name="【学校施設】&#10;有形固定資産減価償却率平均値テキスト"/>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441" name="フローチャート: 判断 440"/>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42" name="フローチャート: 判断 441"/>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443" name="フローチャート: 判断 442"/>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444" name="フローチャート: 判断 443"/>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445" name="フローチャート: 判断 444"/>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51" name="楕円 450"/>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132097</xdr:rowOff>
    </xdr:from>
    <xdr:ext cx="405111" cy="259045"/>
    <xdr:sp macro="" textlink="">
      <xdr:nvSpPr>
        <xdr:cNvPr id="452" name="【学校施設】&#10;有形固定資産減価償却率該当値テキスト"/>
        <xdr:cNvSpPr txBox="1"/>
      </xdr:nvSpPr>
      <xdr:spPr>
        <a:xfrm>
          <a:off x="16357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127181</xdr:rowOff>
    </xdr:from>
    <xdr:to>
      <xdr:col>81</xdr:col>
      <xdr:colOff>101600</xdr:colOff>
      <xdr:row>61</xdr:row>
      <xdr:rowOff>57331</xdr:rowOff>
    </xdr:to>
    <xdr:sp macro="" textlink="">
      <xdr:nvSpPr>
        <xdr:cNvPr id="453" name="楕円 452"/>
        <xdr:cNvSpPr/>
      </xdr:nvSpPr>
      <xdr:spPr>
        <a:xfrm>
          <a:off x="15430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6531</xdr:rowOff>
    </xdr:to>
    <xdr:cxnSp macro="">
      <xdr:nvCxnSpPr>
        <xdr:cNvPr id="454" name="直線コネクタ 453"/>
        <xdr:cNvCxnSpPr/>
      </xdr:nvCxnSpPr>
      <xdr:spPr>
        <a:xfrm flipV="1">
          <a:off x="15481300" y="104470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123916</xdr:rowOff>
    </xdr:from>
    <xdr:to>
      <xdr:col>76</xdr:col>
      <xdr:colOff>165100</xdr:colOff>
      <xdr:row>61</xdr:row>
      <xdr:rowOff>54066</xdr:rowOff>
    </xdr:to>
    <xdr:sp macro="" textlink="">
      <xdr:nvSpPr>
        <xdr:cNvPr id="455" name="楕円 454"/>
        <xdr:cNvSpPr/>
      </xdr:nvSpPr>
      <xdr:spPr>
        <a:xfrm>
          <a:off x="14541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6531</xdr:rowOff>
    </xdr:to>
    <xdr:cxnSp macro="">
      <xdr:nvCxnSpPr>
        <xdr:cNvPr id="456" name="直線コネクタ 455"/>
        <xdr:cNvCxnSpPr/>
      </xdr:nvCxnSpPr>
      <xdr:spPr>
        <a:xfrm>
          <a:off x="14592300" y="104617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73297</xdr:rowOff>
    </xdr:from>
    <xdr:to>
      <xdr:col>72</xdr:col>
      <xdr:colOff>38100</xdr:colOff>
      <xdr:row>62</xdr:row>
      <xdr:rowOff>3447</xdr:rowOff>
    </xdr:to>
    <xdr:sp macro="" textlink="">
      <xdr:nvSpPr>
        <xdr:cNvPr id="457" name="楕円 456"/>
        <xdr:cNvSpPr/>
      </xdr:nvSpPr>
      <xdr:spPr>
        <a:xfrm>
          <a:off x="13652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3266</xdr:rowOff>
    </xdr:from>
    <xdr:to>
      <xdr:col>76</xdr:col>
      <xdr:colOff>114300</xdr:colOff>
      <xdr:row>61</xdr:row>
      <xdr:rowOff>124097</xdr:rowOff>
    </xdr:to>
    <xdr:cxnSp macro="">
      <xdr:nvCxnSpPr>
        <xdr:cNvPr id="458" name="直線コネクタ 457"/>
        <xdr:cNvCxnSpPr/>
      </xdr:nvCxnSpPr>
      <xdr:spPr>
        <a:xfrm flipV="1">
          <a:off x="13703300" y="1046171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22678</xdr:rowOff>
    </xdr:from>
    <xdr:to>
      <xdr:col>67</xdr:col>
      <xdr:colOff>101600</xdr:colOff>
      <xdr:row>61</xdr:row>
      <xdr:rowOff>124278</xdr:rowOff>
    </xdr:to>
    <xdr:sp macro="" textlink="">
      <xdr:nvSpPr>
        <xdr:cNvPr id="459" name="楕円 458"/>
        <xdr:cNvSpPr/>
      </xdr:nvSpPr>
      <xdr:spPr>
        <a:xfrm>
          <a:off x="12763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73478</xdr:rowOff>
    </xdr:from>
    <xdr:to>
      <xdr:col>71</xdr:col>
      <xdr:colOff>177800</xdr:colOff>
      <xdr:row>61</xdr:row>
      <xdr:rowOff>124097</xdr:rowOff>
    </xdr:to>
    <xdr:cxnSp macro="">
      <xdr:nvCxnSpPr>
        <xdr:cNvPr id="460" name="直線コネクタ 459"/>
        <xdr:cNvCxnSpPr/>
      </xdr:nvCxnSpPr>
      <xdr:spPr>
        <a:xfrm>
          <a:off x="12814300" y="1053192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461" name="n_1aveValue【学校施設】&#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462" name="n_2aveValue【学校施設】&#10;有形固定資産減価償却率"/>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463" name="n_3aveValue【学校施設】&#10;有形固定資産減価償却率"/>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464" name="n_4aveValue【学校施設】&#10;有形固定資産減価償却率"/>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48458</xdr:rowOff>
    </xdr:from>
    <xdr:ext cx="405111" cy="259045"/>
    <xdr:sp macro="" textlink="">
      <xdr:nvSpPr>
        <xdr:cNvPr id="465" name="n_1mainValue【学校施設】&#10;有形固定資産減価償却率"/>
        <xdr:cNvSpPr txBox="1"/>
      </xdr:nvSpPr>
      <xdr:spPr>
        <a:xfrm>
          <a:off x="15266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45193</xdr:rowOff>
    </xdr:from>
    <xdr:ext cx="405111" cy="259045"/>
    <xdr:sp macro="" textlink="">
      <xdr:nvSpPr>
        <xdr:cNvPr id="466" name="n_2mainValue【学校施設】&#10;有形固定資産減価償却率"/>
        <xdr:cNvSpPr txBox="1"/>
      </xdr:nvSpPr>
      <xdr:spPr>
        <a:xfrm>
          <a:off x="14389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166024</xdr:rowOff>
    </xdr:from>
    <xdr:ext cx="405111" cy="259045"/>
    <xdr:sp macro="" textlink="">
      <xdr:nvSpPr>
        <xdr:cNvPr id="467" name="n_3mainValue【学校施設】&#10;有形固定資産減価償却率"/>
        <xdr:cNvSpPr txBox="1"/>
      </xdr:nvSpPr>
      <xdr:spPr>
        <a:xfrm>
          <a:off x="13500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115405</xdr:rowOff>
    </xdr:from>
    <xdr:ext cx="405111" cy="259045"/>
    <xdr:sp macro="" textlink="">
      <xdr:nvSpPr>
        <xdr:cNvPr id="468" name="n_4mainValue【学校施設】&#10;有形固定資産減価償却率"/>
        <xdr:cNvSpPr txBox="1"/>
      </xdr:nvSpPr>
      <xdr:spPr>
        <a:xfrm>
          <a:off x="12611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491" name="直線コネクタ 490"/>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492"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493" name="直線コネクタ 492"/>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494"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495" name="直線コネクタ 494"/>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496" name="【学校施設】&#10;一人当たり面積平均値テキスト"/>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497" name="フローチャート: 判断 496"/>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498" name="フローチャート: 判断 497"/>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499" name="フローチャート: 判断 498"/>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00" name="フローチャート: 判断 499"/>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01" name="フローチャート: 判断 500"/>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118364</xdr:rowOff>
    </xdr:from>
    <xdr:to>
      <xdr:col>116</xdr:col>
      <xdr:colOff>114300</xdr:colOff>
      <xdr:row>61</xdr:row>
      <xdr:rowOff>48514</xdr:rowOff>
    </xdr:to>
    <xdr:sp macro="" textlink="">
      <xdr:nvSpPr>
        <xdr:cNvPr id="507" name="楕円 506"/>
        <xdr:cNvSpPr/>
      </xdr:nvSpPr>
      <xdr:spPr>
        <a:xfrm>
          <a:off x="221107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141241</xdr:rowOff>
    </xdr:from>
    <xdr:ext cx="469744" cy="259045"/>
    <xdr:sp macro="" textlink="">
      <xdr:nvSpPr>
        <xdr:cNvPr id="508" name="【学校施設】&#10;一人当たり面積該当値テキスト"/>
        <xdr:cNvSpPr txBox="1"/>
      </xdr:nvSpPr>
      <xdr:spPr>
        <a:xfrm>
          <a:off x="22199600" y="102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129337</xdr:rowOff>
    </xdr:from>
    <xdr:to>
      <xdr:col>112</xdr:col>
      <xdr:colOff>38100</xdr:colOff>
      <xdr:row>61</xdr:row>
      <xdr:rowOff>59487</xdr:rowOff>
    </xdr:to>
    <xdr:sp macro="" textlink="">
      <xdr:nvSpPr>
        <xdr:cNvPr id="509" name="楕円 508"/>
        <xdr:cNvSpPr/>
      </xdr:nvSpPr>
      <xdr:spPr>
        <a:xfrm>
          <a:off x="21272500" y="104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169164</xdr:rowOff>
    </xdr:from>
    <xdr:to>
      <xdr:col>116</xdr:col>
      <xdr:colOff>63500</xdr:colOff>
      <xdr:row>61</xdr:row>
      <xdr:rowOff>8687</xdr:rowOff>
    </xdr:to>
    <xdr:cxnSp macro="">
      <xdr:nvCxnSpPr>
        <xdr:cNvPr id="510" name="直線コネクタ 509"/>
        <xdr:cNvCxnSpPr/>
      </xdr:nvCxnSpPr>
      <xdr:spPr>
        <a:xfrm flipV="1">
          <a:off x="21323300" y="1045616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139395</xdr:rowOff>
    </xdr:from>
    <xdr:to>
      <xdr:col>107</xdr:col>
      <xdr:colOff>101600</xdr:colOff>
      <xdr:row>61</xdr:row>
      <xdr:rowOff>69545</xdr:rowOff>
    </xdr:to>
    <xdr:sp macro="" textlink="">
      <xdr:nvSpPr>
        <xdr:cNvPr id="511" name="楕円 510"/>
        <xdr:cNvSpPr/>
      </xdr:nvSpPr>
      <xdr:spPr>
        <a:xfrm>
          <a:off x="20383500" y="104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8687</xdr:rowOff>
    </xdr:from>
    <xdr:to>
      <xdr:col>111</xdr:col>
      <xdr:colOff>177800</xdr:colOff>
      <xdr:row>61</xdr:row>
      <xdr:rowOff>18745</xdr:rowOff>
    </xdr:to>
    <xdr:cxnSp macro="">
      <xdr:nvCxnSpPr>
        <xdr:cNvPr id="512" name="直線コネクタ 511"/>
        <xdr:cNvCxnSpPr/>
      </xdr:nvCxnSpPr>
      <xdr:spPr>
        <a:xfrm flipV="1">
          <a:off x="20434300" y="1046713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140309</xdr:rowOff>
    </xdr:from>
    <xdr:to>
      <xdr:col>102</xdr:col>
      <xdr:colOff>165100</xdr:colOff>
      <xdr:row>61</xdr:row>
      <xdr:rowOff>70459</xdr:rowOff>
    </xdr:to>
    <xdr:sp macro="" textlink="">
      <xdr:nvSpPr>
        <xdr:cNvPr id="513" name="楕円 512"/>
        <xdr:cNvSpPr/>
      </xdr:nvSpPr>
      <xdr:spPr>
        <a:xfrm>
          <a:off x="19494500" y="104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18745</xdr:rowOff>
    </xdr:from>
    <xdr:to>
      <xdr:col>107</xdr:col>
      <xdr:colOff>50800</xdr:colOff>
      <xdr:row>61</xdr:row>
      <xdr:rowOff>19659</xdr:rowOff>
    </xdr:to>
    <xdr:cxnSp macro="">
      <xdr:nvCxnSpPr>
        <xdr:cNvPr id="514" name="直線コネクタ 513"/>
        <xdr:cNvCxnSpPr/>
      </xdr:nvCxnSpPr>
      <xdr:spPr>
        <a:xfrm flipV="1">
          <a:off x="19545300" y="1047719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129794</xdr:rowOff>
    </xdr:from>
    <xdr:to>
      <xdr:col>98</xdr:col>
      <xdr:colOff>38100</xdr:colOff>
      <xdr:row>61</xdr:row>
      <xdr:rowOff>59944</xdr:rowOff>
    </xdr:to>
    <xdr:sp macro="" textlink="">
      <xdr:nvSpPr>
        <xdr:cNvPr id="515" name="楕円 514"/>
        <xdr:cNvSpPr/>
      </xdr:nvSpPr>
      <xdr:spPr>
        <a:xfrm>
          <a:off x="18605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9144</xdr:rowOff>
    </xdr:from>
    <xdr:to>
      <xdr:col>102</xdr:col>
      <xdr:colOff>114300</xdr:colOff>
      <xdr:row>61</xdr:row>
      <xdr:rowOff>19659</xdr:rowOff>
    </xdr:to>
    <xdr:cxnSp macro="">
      <xdr:nvCxnSpPr>
        <xdr:cNvPr id="516" name="直線コネクタ 515"/>
        <xdr:cNvCxnSpPr/>
      </xdr:nvCxnSpPr>
      <xdr:spPr>
        <a:xfrm>
          <a:off x="18656300" y="1046759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517"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18" name="n_2aveValue【学校施設】&#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519" name="n_3aveValue【学校施設】&#10;一人当たり面積"/>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520" name="n_4aveValue【学校施設】&#10;一人当たり面積"/>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76014</xdr:rowOff>
    </xdr:from>
    <xdr:ext cx="469744" cy="259045"/>
    <xdr:sp macro="" textlink="">
      <xdr:nvSpPr>
        <xdr:cNvPr id="521" name="n_1mainValue【学校施設】&#10;一人当たり面積"/>
        <xdr:cNvSpPr txBox="1"/>
      </xdr:nvSpPr>
      <xdr:spPr>
        <a:xfrm>
          <a:off x="21075727" y="101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86072</xdr:rowOff>
    </xdr:from>
    <xdr:ext cx="469744" cy="259045"/>
    <xdr:sp macro="" textlink="">
      <xdr:nvSpPr>
        <xdr:cNvPr id="522" name="n_2mainValue【学校施設】&#10;一人当たり面積"/>
        <xdr:cNvSpPr txBox="1"/>
      </xdr:nvSpPr>
      <xdr:spPr>
        <a:xfrm>
          <a:off x="20199427" y="102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86986</xdr:rowOff>
    </xdr:from>
    <xdr:ext cx="469744" cy="259045"/>
    <xdr:sp macro="" textlink="">
      <xdr:nvSpPr>
        <xdr:cNvPr id="523" name="n_3mainValue【学校施設】&#10;一人当たり面積"/>
        <xdr:cNvSpPr txBox="1"/>
      </xdr:nvSpPr>
      <xdr:spPr>
        <a:xfrm>
          <a:off x="19310427" y="102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76471</xdr:rowOff>
    </xdr:from>
    <xdr:ext cx="469744" cy="259045"/>
    <xdr:sp macro="" textlink="">
      <xdr:nvSpPr>
        <xdr:cNvPr id="524" name="n_4mainValue【学校施設】&#10;一人当たり面積"/>
        <xdr:cNvSpPr txBox="1"/>
      </xdr:nvSpPr>
      <xdr:spPr>
        <a:xfrm>
          <a:off x="18421427"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1" name="テキスト ボックス 5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3" name="テキスト ボックス 5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565" name="直線コネクタ 564"/>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566"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567" name="直線コネクタ 566"/>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568"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569" name="直線コネクタ 568"/>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570" name="【公民館】&#10;有形固定資産減価償却率平均値テキスト"/>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571" name="フローチャート: 判断 570"/>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572" name="フローチャート: 判断 571"/>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573" name="フローチャート: 判断 572"/>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574" name="フローチャート: 判断 573"/>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575" name="フローチャート: 判断 574"/>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44450</xdr:rowOff>
    </xdr:from>
    <xdr:to>
      <xdr:col>72</xdr:col>
      <xdr:colOff>38100</xdr:colOff>
      <xdr:row>106</xdr:row>
      <xdr:rowOff>146050</xdr:rowOff>
    </xdr:to>
    <xdr:sp macro="" textlink="">
      <xdr:nvSpPr>
        <xdr:cNvPr id="581" name="楕円 580"/>
        <xdr:cNvSpPr/>
      </xdr:nvSpPr>
      <xdr:spPr>
        <a:xfrm>
          <a:off x="1365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137795</xdr:rowOff>
    </xdr:from>
    <xdr:to>
      <xdr:col>67</xdr:col>
      <xdr:colOff>101600</xdr:colOff>
      <xdr:row>106</xdr:row>
      <xdr:rowOff>67945</xdr:rowOff>
    </xdr:to>
    <xdr:sp macro="" textlink="">
      <xdr:nvSpPr>
        <xdr:cNvPr id="582" name="楕円 581"/>
        <xdr:cNvSpPr/>
      </xdr:nvSpPr>
      <xdr:spPr>
        <a:xfrm>
          <a:off x="12763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17145</xdr:rowOff>
    </xdr:from>
    <xdr:to>
      <xdr:col>71</xdr:col>
      <xdr:colOff>177800</xdr:colOff>
      <xdr:row>106</xdr:row>
      <xdr:rowOff>95250</xdr:rowOff>
    </xdr:to>
    <xdr:cxnSp macro="">
      <xdr:nvCxnSpPr>
        <xdr:cNvPr id="583" name="直線コネクタ 582"/>
        <xdr:cNvCxnSpPr/>
      </xdr:nvCxnSpPr>
      <xdr:spPr>
        <a:xfrm>
          <a:off x="12814300" y="181908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584" name="n_1aveValue【公民館】&#10;有形固定資産減価償却率"/>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585" name="n_2aveValue【公民館】&#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586" name="n_3aveValue【公民館】&#10;有形固定資産減価償却率"/>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587" name="n_4aveValue【公民館】&#10;有形固定資産減価償却率"/>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137177</xdr:rowOff>
    </xdr:from>
    <xdr:ext cx="405111" cy="259045"/>
    <xdr:sp macro="" textlink="">
      <xdr:nvSpPr>
        <xdr:cNvPr id="588" name="n_3mainValue【公民館】&#10;有形固定資産減価償却率"/>
        <xdr:cNvSpPr txBox="1"/>
      </xdr:nvSpPr>
      <xdr:spPr>
        <a:xfrm>
          <a:off x="13500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59072</xdr:rowOff>
    </xdr:from>
    <xdr:ext cx="405111" cy="259045"/>
    <xdr:sp macro="" textlink="">
      <xdr:nvSpPr>
        <xdr:cNvPr id="589" name="n_4mainValue【公民館】&#10;有形固定資産減価償却率"/>
        <xdr:cNvSpPr txBox="1"/>
      </xdr:nvSpPr>
      <xdr:spPr>
        <a:xfrm>
          <a:off x="126117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0" name="直線コネクタ 5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1" name="テキスト ボックス 6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2" name="直線コネクタ 6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3" name="テキスト ボックス 6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4" name="直線コネクタ 6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5" name="テキスト ボックス 6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6" name="直線コネクタ 6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7" name="テキスト ボックス 6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611" name="直線コネクタ 610"/>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12"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13" name="直線コネクタ 612"/>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614"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615" name="直線コネクタ 614"/>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616" name="【公民館】&#10;一人当たり面積平均値テキスト"/>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617" name="フローチャート: 判断 616"/>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618" name="フローチャート: 判断 617"/>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619" name="フローチャート: 判断 618"/>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620" name="フローチャート: 判断 619"/>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621" name="フローチャート: 判断 620"/>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75692</xdr:rowOff>
    </xdr:from>
    <xdr:to>
      <xdr:col>102</xdr:col>
      <xdr:colOff>165100</xdr:colOff>
      <xdr:row>107</xdr:row>
      <xdr:rowOff>5842</xdr:rowOff>
    </xdr:to>
    <xdr:sp macro="" textlink="">
      <xdr:nvSpPr>
        <xdr:cNvPr id="627" name="楕円 626"/>
        <xdr:cNvSpPr/>
      </xdr:nvSpPr>
      <xdr:spPr>
        <a:xfrm>
          <a:off x="19494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628" name="楕円 627"/>
        <xdr:cNvSpPr/>
      </xdr:nvSpPr>
      <xdr:spPr>
        <a:xfrm>
          <a:off x="18605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126492</xdr:rowOff>
    </xdr:from>
    <xdr:to>
      <xdr:col>102</xdr:col>
      <xdr:colOff>114300</xdr:colOff>
      <xdr:row>106</xdr:row>
      <xdr:rowOff>131063</xdr:rowOff>
    </xdr:to>
    <xdr:cxnSp macro="">
      <xdr:nvCxnSpPr>
        <xdr:cNvPr id="629" name="直線コネクタ 628"/>
        <xdr:cNvCxnSpPr/>
      </xdr:nvCxnSpPr>
      <xdr:spPr>
        <a:xfrm flipV="1">
          <a:off x="18656300" y="1830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630" name="n_1aveValue【公民館】&#10;一人当たり面積"/>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631" name="n_2aveValue【公民館】&#10;一人当たり面積"/>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632" name="n_3aveValue【公民館】&#10;一人当たり面積"/>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633" name="n_4aveValue【公民館】&#10;一人当たり面積"/>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634" name="n_3main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635" name="n_4main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学校施設において、公共施設等総合管理計画に基づいた建替えが進み、有形固定資産減価償却率が低下し、ここ５年内で初めて類似団体内平均を下回った。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一方、公営住宅においては、有形固定資産減価償却率が依然として類似団体内平均より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％前後上回っている状況が続いているが、長寿命化改修のほか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を活用した建て替えを進めていることから、今後は有形固定資産減価償却率の低下が見込まれる。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59,666
59,340
725.65
38,115,275
35,235,482
2,104,063
18,811,730
35,801,061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85470</xdr:rowOff>
    </xdr:from>
    <xdr:ext cx="405111" cy="259045"/>
    <xdr:sp macro="" textlink="">
      <xdr:nvSpPr>
        <xdr:cNvPr id="63" name="【図書館】&#10;有形固定資産減価償却率平均値テキスト"/>
        <xdr:cNvSpPr txBox="1"/>
      </xdr:nvSpPr>
      <xdr:spPr>
        <a:xfrm>
          <a:off x="467360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44994</xdr:rowOff>
    </xdr:from>
    <xdr:to>
      <xdr:col>24</xdr:col>
      <xdr:colOff>114300</xdr:colOff>
      <xdr:row>34</xdr:row>
      <xdr:rowOff>146594</xdr:rowOff>
    </xdr:to>
    <xdr:sp macro="" textlink="">
      <xdr:nvSpPr>
        <xdr:cNvPr id="74" name="楕円 73"/>
        <xdr:cNvSpPr/>
      </xdr:nvSpPr>
      <xdr:spPr>
        <a:xfrm>
          <a:off x="45847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67871</xdr:rowOff>
    </xdr:from>
    <xdr:ext cx="405111" cy="259045"/>
    <xdr:sp macro="" textlink="">
      <xdr:nvSpPr>
        <xdr:cNvPr id="75" name="【図書館】&#10;有形固定資産減価償却率該当値テキスト"/>
        <xdr:cNvSpPr txBox="1"/>
      </xdr:nvSpPr>
      <xdr:spPr>
        <a:xfrm>
          <a:off x="4673600"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44994</xdr:rowOff>
    </xdr:from>
    <xdr:to>
      <xdr:col>20</xdr:col>
      <xdr:colOff>38100</xdr:colOff>
      <xdr:row>34</xdr:row>
      <xdr:rowOff>146594</xdr:rowOff>
    </xdr:to>
    <xdr:sp macro="" textlink="">
      <xdr:nvSpPr>
        <xdr:cNvPr id="76" name="楕円 75"/>
        <xdr:cNvSpPr/>
      </xdr:nvSpPr>
      <xdr:spPr>
        <a:xfrm>
          <a:off x="3746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95794</xdr:rowOff>
    </xdr:from>
    <xdr:to>
      <xdr:col>24</xdr:col>
      <xdr:colOff>63500</xdr:colOff>
      <xdr:row>34</xdr:row>
      <xdr:rowOff>95794</xdr:rowOff>
    </xdr:to>
    <xdr:cxnSp macro="">
      <xdr:nvCxnSpPr>
        <xdr:cNvPr id="77" name="直線コネクタ 76"/>
        <xdr:cNvCxnSpPr/>
      </xdr:nvCxnSpPr>
      <xdr:spPr>
        <a:xfrm>
          <a:off x="3797300" y="5925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128270</xdr:rowOff>
    </xdr:from>
    <xdr:to>
      <xdr:col>15</xdr:col>
      <xdr:colOff>101600</xdr:colOff>
      <xdr:row>34</xdr:row>
      <xdr:rowOff>58420</xdr:rowOff>
    </xdr:to>
    <xdr:sp macro="" textlink="">
      <xdr:nvSpPr>
        <xdr:cNvPr id="78" name="楕円 77"/>
        <xdr:cNvSpPr/>
      </xdr:nvSpPr>
      <xdr:spPr>
        <a:xfrm>
          <a:off x="2857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7620</xdr:rowOff>
    </xdr:from>
    <xdr:to>
      <xdr:col>19</xdr:col>
      <xdr:colOff>177800</xdr:colOff>
      <xdr:row>34</xdr:row>
      <xdr:rowOff>95794</xdr:rowOff>
    </xdr:to>
    <xdr:cxnSp macro="">
      <xdr:nvCxnSpPr>
        <xdr:cNvPr id="79" name="直線コネクタ 78"/>
        <xdr:cNvCxnSpPr/>
      </xdr:nvCxnSpPr>
      <xdr:spPr>
        <a:xfrm>
          <a:off x="2908300" y="583692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80" name="楕円 79"/>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34</xdr:row>
      <xdr:rowOff>7620</xdr:rowOff>
    </xdr:to>
    <xdr:cxnSp macro="">
      <xdr:nvCxnSpPr>
        <xdr:cNvPr id="81" name="直線コネクタ 80"/>
        <xdr:cNvCxnSpPr/>
      </xdr:nvCxnSpPr>
      <xdr:spPr>
        <a:xfrm>
          <a:off x="2019300" y="58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40096</xdr:rowOff>
    </xdr:from>
    <xdr:to>
      <xdr:col>6</xdr:col>
      <xdr:colOff>38100</xdr:colOff>
      <xdr:row>33</xdr:row>
      <xdr:rowOff>141696</xdr:rowOff>
    </xdr:to>
    <xdr:sp macro="" textlink="">
      <xdr:nvSpPr>
        <xdr:cNvPr id="82" name="楕円 81"/>
        <xdr:cNvSpPr/>
      </xdr:nvSpPr>
      <xdr:spPr>
        <a:xfrm>
          <a:off x="1079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90896</xdr:rowOff>
    </xdr:from>
    <xdr:to>
      <xdr:col>10</xdr:col>
      <xdr:colOff>114300</xdr:colOff>
      <xdr:row>34</xdr:row>
      <xdr:rowOff>7620</xdr:rowOff>
    </xdr:to>
    <xdr:cxnSp macro="">
      <xdr:nvCxnSpPr>
        <xdr:cNvPr id="83" name="直線コネクタ 82"/>
        <xdr:cNvCxnSpPr/>
      </xdr:nvCxnSpPr>
      <xdr:spPr>
        <a:xfrm>
          <a:off x="1130300" y="574874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xdr:cNvSpPr txBox="1"/>
      </xdr:nvSpPr>
      <xdr:spPr>
        <a:xfrm>
          <a:off x="27057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xdr:cNvSpPr txBox="1"/>
      </xdr:nvSpPr>
      <xdr:spPr>
        <a:xfrm>
          <a:off x="1816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163121</xdr:rowOff>
    </xdr:from>
    <xdr:ext cx="405111" cy="259045"/>
    <xdr:sp macro="" textlink="">
      <xdr:nvSpPr>
        <xdr:cNvPr id="88" name="n_1mainValue【図書館】&#10;有形固定資産減価償却率"/>
        <xdr:cNvSpPr txBox="1"/>
      </xdr:nvSpPr>
      <xdr:spPr>
        <a:xfrm>
          <a:off x="35820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74947</xdr:rowOff>
    </xdr:from>
    <xdr:ext cx="405111" cy="259045"/>
    <xdr:sp macro="" textlink="">
      <xdr:nvSpPr>
        <xdr:cNvPr id="89" name="n_2mainValue【図書館】&#10;有形固定資産減価償却率"/>
        <xdr:cNvSpPr txBox="1"/>
      </xdr:nvSpPr>
      <xdr:spPr>
        <a:xfrm>
          <a:off x="2705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90" name="n_3mainValue【図書館】&#10;有形固定資産減価償却率"/>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158223</xdr:rowOff>
    </xdr:from>
    <xdr:ext cx="340478" cy="259045"/>
    <xdr:sp macro="" textlink="">
      <xdr:nvSpPr>
        <xdr:cNvPr id="91" name="n_4mainValue【図書館】&#10;有形固定資産減価償却率"/>
        <xdr:cNvSpPr txBox="1"/>
      </xdr:nvSpPr>
      <xdr:spPr>
        <a:xfrm>
          <a:off x="960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34" name="楕円 133"/>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23784</xdr:rowOff>
    </xdr:from>
    <xdr:ext cx="469744" cy="259045"/>
    <xdr:sp macro="" textlink="">
      <xdr:nvSpPr>
        <xdr:cNvPr id="135" name="【図書館】&#10;一人当たり面積該当値テキスト"/>
        <xdr:cNvSpPr txBox="1"/>
      </xdr:nvSpPr>
      <xdr:spPr>
        <a:xfrm>
          <a:off x="10515600"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17235</xdr:rowOff>
    </xdr:from>
    <xdr:to>
      <xdr:col>50</xdr:col>
      <xdr:colOff>165100</xdr:colOff>
      <xdr:row>39</xdr:row>
      <xdr:rowOff>118835</xdr:rowOff>
    </xdr:to>
    <xdr:sp macro="" textlink="">
      <xdr:nvSpPr>
        <xdr:cNvPr id="136" name="楕円 135"/>
        <xdr:cNvSpPr/>
      </xdr:nvSpPr>
      <xdr:spPr>
        <a:xfrm>
          <a:off x="958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68035</xdr:rowOff>
    </xdr:to>
    <xdr:cxnSp macro="">
      <xdr:nvCxnSpPr>
        <xdr:cNvPr id="137" name="直線コネクタ 136"/>
        <xdr:cNvCxnSpPr/>
      </xdr:nvCxnSpPr>
      <xdr:spPr>
        <a:xfrm flipV="1">
          <a:off x="9639300" y="6738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33565</xdr:rowOff>
    </xdr:from>
    <xdr:to>
      <xdr:col>46</xdr:col>
      <xdr:colOff>38100</xdr:colOff>
      <xdr:row>39</xdr:row>
      <xdr:rowOff>135165</xdr:rowOff>
    </xdr:to>
    <xdr:sp macro="" textlink="">
      <xdr:nvSpPr>
        <xdr:cNvPr id="138" name="楕円 137"/>
        <xdr:cNvSpPr/>
      </xdr:nvSpPr>
      <xdr:spPr>
        <a:xfrm>
          <a:off x="869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68035</xdr:rowOff>
    </xdr:from>
    <xdr:to>
      <xdr:col>50</xdr:col>
      <xdr:colOff>114300</xdr:colOff>
      <xdr:row>39</xdr:row>
      <xdr:rowOff>84365</xdr:rowOff>
    </xdr:to>
    <xdr:cxnSp macro="">
      <xdr:nvCxnSpPr>
        <xdr:cNvPr id="139" name="直線コネクタ 138"/>
        <xdr:cNvCxnSpPr/>
      </xdr:nvCxnSpPr>
      <xdr:spPr>
        <a:xfrm flipV="1">
          <a:off x="8750300" y="6754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33565</xdr:rowOff>
    </xdr:from>
    <xdr:to>
      <xdr:col>41</xdr:col>
      <xdr:colOff>101600</xdr:colOff>
      <xdr:row>39</xdr:row>
      <xdr:rowOff>135165</xdr:rowOff>
    </xdr:to>
    <xdr:sp macro="" textlink="">
      <xdr:nvSpPr>
        <xdr:cNvPr id="140" name="楕円 139"/>
        <xdr:cNvSpPr/>
      </xdr:nvSpPr>
      <xdr:spPr>
        <a:xfrm>
          <a:off x="7810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84365</xdr:rowOff>
    </xdr:from>
    <xdr:to>
      <xdr:col>45</xdr:col>
      <xdr:colOff>177800</xdr:colOff>
      <xdr:row>39</xdr:row>
      <xdr:rowOff>84365</xdr:rowOff>
    </xdr:to>
    <xdr:cxnSp macro="">
      <xdr:nvCxnSpPr>
        <xdr:cNvPr id="141" name="直線コネクタ 140"/>
        <xdr:cNvCxnSpPr/>
      </xdr:nvCxnSpPr>
      <xdr:spPr>
        <a:xfrm>
          <a:off x="7861300" y="67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49893</xdr:rowOff>
    </xdr:from>
    <xdr:to>
      <xdr:col>36</xdr:col>
      <xdr:colOff>165100</xdr:colOff>
      <xdr:row>39</xdr:row>
      <xdr:rowOff>151493</xdr:rowOff>
    </xdr:to>
    <xdr:sp macro="" textlink="">
      <xdr:nvSpPr>
        <xdr:cNvPr id="142" name="楕円 141"/>
        <xdr:cNvSpPr/>
      </xdr:nvSpPr>
      <xdr:spPr>
        <a:xfrm>
          <a:off x="6921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84365</xdr:rowOff>
    </xdr:from>
    <xdr:to>
      <xdr:col>41</xdr:col>
      <xdr:colOff>50800</xdr:colOff>
      <xdr:row>39</xdr:row>
      <xdr:rowOff>100693</xdr:rowOff>
    </xdr:to>
    <xdr:cxnSp macro="">
      <xdr:nvCxnSpPr>
        <xdr:cNvPr id="143" name="直線コネクタ 142"/>
        <xdr:cNvCxnSpPr/>
      </xdr:nvCxnSpPr>
      <xdr:spPr>
        <a:xfrm flipV="1">
          <a:off x="6972300" y="6770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135362</xdr:rowOff>
    </xdr:from>
    <xdr:ext cx="469744" cy="259045"/>
    <xdr:sp macro="" textlink="">
      <xdr:nvSpPr>
        <xdr:cNvPr id="148" name="n_1mainValue【図書館】&#10;一人当たり面積"/>
        <xdr:cNvSpPr txBox="1"/>
      </xdr:nvSpPr>
      <xdr:spPr>
        <a:xfrm>
          <a:off x="9391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151692</xdr:rowOff>
    </xdr:from>
    <xdr:ext cx="469744" cy="259045"/>
    <xdr:sp macro="" textlink="">
      <xdr:nvSpPr>
        <xdr:cNvPr id="149" name="n_2mainValue【図書館】&#10;一人当たり面積"/>
        <xdr:cNvSpPr txBox="1"/>
      </xdr:nvSpPr>
      <xdr:spPr>
        <a:xfrm>
          <a:off x="85154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151692</xdr:rowOff>
    </xdr:from>
    <xdr:ext cx="469744" cy="259045"/>
    <xdr:sp macro="" textlink="">
      <xdr:nvSpPr>
        <xdr:cNvPr id="150" name="n_3mainValue【図書館】&#10;一人当たり面積"/>
        <xdr:cNvSpPr txBox="1"/>
      </xdr:nvSpPr>
      <xdr:spPr>
        <a:xfrm>
          <a:off x="76264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168020</xdr:rowOff>
    </xdr:from>
    <xdr:ext cx="469744" cy="259045"/>
    <xdr:sp macro="" textlink="">
      <xdr:nvSpPr>
        <xdr:cNvPr id="151" name="n_4mainValue【図書館】&#10;一人当たり面積"/>
        <xdr:cNvSpPr txBox="1"/>
      </xdr:nvSpPr>
      <xdr:spPr>
        <a:xfrm>
          <a:off x="6737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1"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38735</xdr:rowOff>
    </xdr:from>
    <xdr:to>
      <xdr:col>24</xdr:col>
      <xdr:colOff>114300</xdr:colOff>
      <xdr:row>58</xdr:row>
      <xdr:rowOff>140335</xdr:rowOff>
    </xdr:to>
    <xdr:sp macro="" textlink="">
      <xdr:nvSpPr>
        <xdr:cNvPr id="192" name="楕円 191"/>
        <xdr:cNvSpPr/>
      </xdr:nvSpPr>
      <xdr:spPr>
        <a:xfrm>
          <a:off x="45847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61612</xdr:rowOff>
    </xdr:from>
    <xdr:ext cx="405111" cy="259045"/>
    <xdr:sp macro="" textlink="">
      <xdr:nvSpPr>
        <xdr:cNvPr id="193" name="【体育館・プール】&#10;有形固定資産減価償却率該当値テキスト"/>
        <xdr:cNvSpPr txBox="1"/>
      </xdr:nvSpPr>
      <xdr:spPr>
        <a:xfrm>
          <a:off x="4673600"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94" name="楕円 193"/>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89535</xdr:rowOff>
    </xdr:from>
    <xdr:to>
      <xdr:col>24</xdr:col>
      <xdr:colOff>63500</xdr:colOff>
      <xdr:row>60</xdr:row>
      <xdr:rowOff>30480</xdr:rowOff>
    </xdr:to>
    <xdr:cxnSp macro="">
      <xdr:nvCxnSpPr>
        <xdr:cNvPr id="195" name="直線コネクタ 194"/>
        <xdr:cNvCxnSpPr/>
      </xdr:nvCxnSpPr>
      <xdr:spPr>
        <a:xfrm flipV="1">
          <a:off x="3797300" y="10033635"/>
          <a:ext cx="8382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96" name="楕円 195"/>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99060</xdr:rowOff>
    </xdr:to>
    <xdr:cxnSp macro="">
      <xdr:nvCxnSpPr>
        <xdr:cNvPr id="197" name="直線コネクタ 196"/>
        <xdr:cNvCxnSpPr/>
      </xdr:nvCxnSpPr>
      <xdr:spPr>
        <a:xfrm flipV="1">
          <a:off x="2908300" y="10317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8" name="楕円 197"/>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99060</xdr:rowOff>
    </xdr:from>
    <xdr:to>
      <xdr:col>15</xdr:col>
      <xdr:colOff>50800</xdr:colOff>
      <xdr:row>60</xdr:row>
      <xdr:rowOff>125730</xdr:rowOff>
    </xdr:to>
    <xdr:cxnSp macro="">
      <xdr:nvCxnSpPr>
        <xdr:cNvPr id="199" name="直線コネクタ 198"/>
        <xdr:cNvCxnSpPr/>
      </xdr:nvCxnSpPr>
      <xdr:spPr>
        <a:xfrm flipV="1">
          <a:off x="2019300" y="10386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xdr:rowOff>
    </xdr:from>
    <xdr:to>
      <xdr:col>6</xdr:col>
      <xdr:colOff>38100</xdr:colOff>
      <xdr:row>60</xdr:row>
      <xdr:rowOff>106045</xdr:rowOff>
    </xdr:to>
    <xdr:sp macro="" textlink="">
      <xdr:nvSpPr>
        <xdr:cNvPr id="200" name="楕円 199"/>
        <xdr:cNvSpPr/>
      </xdr:nvSpPr>
      <xdr:spPr>
        <a:xfrm>
          <a:off x="1079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55245</xdr:rowOff>
    </xdr:from>
    <xdr:to>
      <xdr:col>10</xdr:col>
      <xdr:colOff>114300</xdr:colOff>
      <xdr:row>60</xdr:row>
      <xdr:rowOff>125730</xdr:rowOff>
    </xdr:to>
    <xdr:cxnSp macro="">
      <xdr:nvCxnSpPr>
        <xdr:cNvPr id="201" name="直線コネクタ 200"/>
        <xdr:cNvCxnSpPr/>
      </xdr:nvCxnSpPr>
      <xdr:spPr>
        <a:xfrm>
          <a:off x="1130300" y="103422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2" name="n_1aveValue【体育館・プー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97807</xdr:rowOff>
    </xdr:from>
    <xdr:ext cx="405111" cy="259045"/>
    <xdr:sp macro="" textlink="">
      <xdr:nvSpPr>
        <xdr:cNvPr id="206" name="n_1mainValue【体育館・プール】&#10;有形固定資産減価償却率"/>
        <xdr:cNvSpPr txBox="1"/>
      </xdr:nvSpPr>
      <xdr:spPr>
        <a:xfrm>
          <a:off x="3582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140987</xdr:rowOff>
    </xdr:from>
    <xdr:ext cx="405111" cy="259045"/>
    <xdr:sp macro="" textlink="">
      <xdr:nvSpPr>
        <xdr:cNvPr id="207" name="n_2mainValue【体育館・プール】&#10;有形固定資産減価償却率"/>
        <xdr:cNvSpPr txBox="1"/>
      </xdr:nvSpPr>
      <xdr:spPr>
        <a:xfrm>
          <a:off x="2705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8" name="n_3mainValue【体育館・プール】&#10;有形固定資産減価償却率"/>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97172</xdr:rowOff>
    </xdr:from>
    <xdr:ext cx="405111" cy="259045"/>
    <xdr:sp macro="" textlink="">
      <xdr:nvSpPr>
        <xdr:cNvPr id="209" name="n_4mainValue【体育館・プール】&#10;有形固定資産減価償却率"/>
        <xdr:cNvSpPr txBox="1"/>
      </xdr:nvSpPr>
      <xdr:spPr>
        <a:xfrm>
          <a:off x="927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33020</xdr:rowOff>
    </xdr:from>
    <xdr:to>
      <xdr:col>55</xdr:col>
      <xdr:colOff>50800</xdr:colOff>
      <xdr:row>62</xdr:row>
      <xdr:rowOff>134620</xdr:rowOff>
    </xdr:to>
    <xdr:sp macro="" textlink="">
      <xdr:nvSpPr>
        <xdr:cNvPr id="249" name="楕円 248"/>
        <xdr:cNvSpPr/>
      </xdr:nvSpPr>
      <xdr:spPr>
        <a:xfrm>
          <a:off x="10426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11447</xdr:rowOff>
    </xdr:from>
    <xdr:ext cx="469744" cy="259045"/>
    <xdr:sp macro="" textlink="">
      <xdr:nvSpPr>
        <xdr:cNvPr id="250" name="【体育館・プール】&#10;一人当たり面積該当値テキスト"/>
        <xdr:cNvSpPr txBox="1"/>
      </xdr:nvSpPr>
      <xdr:spPr>
        <a:xfrm>
          <a:off x="105156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35560</xdr:rowOff>
    </xdr:from>
    <xdr:to>
      <xdr:col>50</xdr:col>
      <xdr:colOff>165100</xdr:colOff>
      <xdr:row>62</xdr:row>
      <xdr:rowOff>137160</xdr:rowOff>
    </xdr:to>
    <xdr:sp macro="" textlink="">
      <xdr:nvSpPr>
        <xdr:cNvPr id="251" name="楕円 250"/>
        <xdr:cNvSpPr/>
      </xdr:nvSpPr>
      <xdr:spPr>
        <a:xfrm>
          <a:off x="95885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83820</xdr:rowOff>
    </xdr:from>
    <xdr:to>
      <xdr:col>55</xdr:col>
      <xdr:colOff>0</xdr:colOff>
      <xdr:row>62</xdr:row>
      <xdr:rowOff>86360</xdr:rowOff>
    </xdr:to>
    <xdr:cxnSp macro="">
      <xdr:nvCxnSpPr>
        <xdr:cNvPr id="252" name="直線コネクタ 251"/>
        <xdr:cNvCxnSpPr/>
      </xdr:nvCxnSpPr>
      <xdr:spPr>
        <a:xfrm flipV="1">
          <a:off x="9639300" y="107137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43180</xdr:rowOff>
    </xdr:from>
    <xdr:to>
      <xdr:col>46</xdr:col>
      <xdr:colOff>38100</xdr:colOff>
      <xdr:row>62</xdr:row>
      <xdr:rowOff>144780</xdr:rowOff>
    </xdr:to>
    <xdr:sp macro="" textlink="">
      <xdr:nvSpPr>
        <xdr:cNvPr id="253" name="楕円 252"/>
        <xdr:cNvSpPr/>
      </xdr:nvSpPr>
      <xdr:spPr>
        <a:xfrm>
          <a:off x="86995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86360</xdr:rowOff>
    </xdr:from>
    <xdr:to>
      <xdr:col>50</xdr:col>
      <xdr:colOff>114300</xdr:colOff>
      <xdr:row>62</xdr:row>
      <xdr:rowOff>93980</xdr:rowOff>
    </xdr:to>
    <xdr:cxnSp macro="">
      <xdr:nvCxnSpPr>
        <xdr:cNvPr id="254" name="直線コネクタ 253"/>
        <xdr:cNvCxnSpPr/>
      </xdr:nvCxnSpPr>
      <xdr:spPr>
        <a:xfrm flipV="1">
          <a:off x="8750300" y="1071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19050</xdr:rowOff>
    </xdr:from>
    <xdr:to>
      <xdr:col>41</xdr:col>
      <xdr:colOff>101600</xdr:colOff>
      <xdr:row>62</xdr:row>
      <xdr:rowOff>120650</xdr:rowOff>
    </xdr:to>
    <xdr:sp macro="" textlink="">
      <xdr:nvSpPr>
        <xdr:cNvPr id="255" name="楕円 254"/>
        <xdr:cNvSpPr/>
      </xdr:nvSpPr>
      <xdr:spPr>
        <a:xfrm>
          <a:off x="78105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69850</xdr:rowOff>
    </xdr:from>
    <xdr:to>
      <xdr:col>45</xdr:col>
      <xdr:colOff>177800</xdr:colOff>
      <xdr:row>62</xdr:row>
      <xdr:rowOff>93980</xdr:rowOff>
    </xdr:to>
    <xdr:cxnSp macro="">
      <xdr:nvCxnSpPr>
        <xdr:cNvPr id="256" name="直線コネクタ 255"/>
        <xdr:cNvCxnSpPr/>
      </xdr:nvCxnSpPr>
      <xdr:spPr>
        <a:xfrm>
          <a:off x="7861300" y="10699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22860</xdr:rowOff>
    </xdr:from>
    <xdr:to>
      <xdr:col>36</xdr:col>
      <xdr:colOff>165100</xdr:colOff>
      <xdr:row>62</xdr:row>
      <xdr:rowOff>124460</xdr:rowOff>
    </xdr:to>
    <xdr:sp macro="" textlink="">
      <xdr:nvSpPr>
        <xdr:cNvPr id="257" name="楕円 256"/>
        <xdr:cNvSpPr/>
      </xdr:nvSpPr>
      <xdr:spPr>
        <a:xfrm>
          <a:off x="69215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69850</xdr:rowOff>
    </xdr:from>
    <xdr:to>
      <xdr:col>41</xdr:col>
      <xdr:colOff>50800</xdr:colOff>
      <xdr:row>62</xdr:row>
      <xdr:rowOff>73660</xdr:rowOff>
    </xdr:to>
    <xdr:cxnSp macro="">
      <xdr:nvCxnSpPr>
        <xdr:cNvPr id="258" name="直線コネクタ 257"/>
        <xdr:cNvCxnSpPr/>
      </xdr:nvCxnSpPr>
      <xdr:spPr>
        <a:xfrm flipV="1">
          <a:off x="6972300" y="10699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153687</xdr:rowOff>
    </xdr:from>
    <xdr:ext cx="469744" cy="259045"/>
    <xdr:sp macro="" textlink="">
      <xdr:nvSpPr>
        <xdr:cNvPr id="263" name="n_1mainValue【体育館・プール】&#10;一人当たり面積"/>
        <xdr:cNvSpPr txBox="1"/>
      </xdr:nvSpPr>
      <xdr:spPr>
        <a:xfrm>
          <a:off x="93917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135907</xdr:rowOff>
    </xdr:from>
    <xdr:ext cx="469744" cy="259045"/>
    <xdr:sp macro="" textlink="">
      <xdr:nvSpPr>
        <xdr:cNvPr id="264" name="n_2mainValue【体育館・プール】&#10;一人当たり面積"/>
        <xdr:cNvSpPr txBox="1"/>
      </xdr:nvSpPr>
      <xdr:spPr>
        <a:xfrm>
          <a:off x="8515427"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137177</xdr:rowOff>
    </xdr:from>
    <xdr:ext cx="469744" cy="259045"/>
    <xdr:sp macro="" textlink="">
      <xdr:nvSpPr>
        <xdr:cNvPr id="265" name="n_3mainValue【体育館・プール】&#10;一人当たり面積"/>
        <xdr:cNvSpPr txBox="1"/>
      </xdr:nvSpPr>
      <xdr:spPr>
        <a:xfrm>
          <a:off x="76264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140987</xdr:rowOff>
    </xdr:from>
    <xdr:ext cx="469744" cy="259045"/>
    <xdr:sp macro="" textlink="">
      <xdr:nvSpPr>
        <xdr:cNvPr id="266" name="n_4mainValue【体育館・プール】&#10;一人当たり面積"/>
        <xdr:cNvSpPr txBox="1"/>
      </xdr:nvSpPr>
      <xdr:spPr>
        <a:xfrm>
          <a:off x="6737427"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07" name="直線コネクタ 306"/>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8"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9" name="直線コネクタ 30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10"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11" name="直線コネクタ 310"/>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312" name="【市民会館】&#10;有形固定資産減価償却率平均値テキスト"/>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313" name="フローチャート: 判断 312"/>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314" name="フローチャート: 判断 313"/>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15" name="フローチャート: 判断 314"/>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316" name="フローチャート: 判断 315"/>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317" name="フローチャート: 判断 316"/>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67311</xdr:rowOff>
    </xdr:from>
    <xdr:to>
      <xdr:col>24</xdr:col>
      <xdr:colOff>114300</xdr:colOff>
      <xdr:row>101</xdr:row>
      <xdr:rowOff>168911</xdr:rowOff>
    </xdr:to>
    <xdr:sp macro="" textlink="">
      <xdr:nvSpPr>
        <xdr:cNvPr id="323" name="楕円 322"/>
        <xdr:cNvSpPr/>
      </xdr:nvSpPr>
      <xdr:spPr>
        <a:xfrm>
          <a:off x="4584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90188</xdr:rowOff>
    </xdr:from>
    <xdr:ext cx="405111" cy="259045"/>
    <xdr:sp macro="" textlink="">
      <xdr:nvSpPr>
        <xdr:cNvPr id="324" name="【市民会館】&#10;有形固定資産減価償却率該当値テキスト"/>
        <xdr:cNvSpPr txBox="1"/>
      </xdr:nvSpPr>
      <xdr:spPr>
        <a:xfrm>
          <a:off x="4673600"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74930</xdr:rowOff>
    </xdr:from>
    <xdr:to>
      <xdr:col>20</xdr:col>
      <xdr:colOff>38100</xdr:colOff>
      <xdr:row>102</xdr:row>
      <xdr:rowOff>5080</xdr:rowOff>
    </xdr:to>
    <xdr:sp macro="" textlink="">
      <xdr:nvSpPr>
        <xdr:cNvPr id="325" name="楕円 324"/>
        <xdr:cNvSpPr/>
      </xdr:nvSpPr>
      <xdr:spPr>
        <a:xfrm>
          <a:off x="3746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118111</xdr:rowOff>
    </xdr:from>
    <xdr:to>
      <xdr:col>24</xdr:col>
      <xdr:colOff>63500</xdr:colOff>
      <xdr:row>101</xdr:row>
      <xdr:rowOff>125730</xdr:rowOff>
    </xdr:to>
    <xdr:cxnSp macro="">
      <xdr:nvCxnSpPr>
        <xdr:cNvPr id="326" name="直線コネクタ 325"/>
        <xdr:cNvCxnSpPr/>
      </xdr:nvCxnSpPr>
      <xdr:spPr>
        <a:xfrm flipV="1">
          <a:off x="3797300" y="17434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6350</xdr:rowOff>
    </xdr:from>
    <xdr:to>
      <xdr:col>15</xdr:col>
      <xdr:colOff>101600</xdr:colOff>
      <xdr:row>105</xdr:row>
      <xdr:rowOff>107950</xdr:rowOff>
    </xdr:to>
    <xdr:sp macro="" textlink="">
      <xdr:nvSpPr>
        <xdr:cNvPr id="327" name="楕円 326"/>
        <xdr:cNvSpPr/>
      </xdr:nvSpPr>
      <xdr:spPr>
        <a:xfrm>
          <a:off x="2857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125730</xdr:rowOff>
    </xdr:from>
    <xdr:to>
      <xdr:col>19</xdr:col>
      <xdr:colOff>177800</xdr:colOff>
      <xdr:row>105</xdr:row>
      <xdr:rowOff>57150</xdr:rowOff>
    </xdr:to>
    <xdr:cxnSp macro="">
      <xdr:nvCxnSpPr>
        <xdr:cNvPr id="328" name="直線コネクタ 327"/>
        <xdr:cNvCxnSpPr/>
      </xdr:nvCxnSpPr>
      <xdr:spPr>
        <a:xfrm flipV="1">
          <a:off x="2908300" y="1744218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xdr:rowOff>
    </xdr:from>
    <xdr:to>
      <xdr:col>10</xdr:col>
      <xdr:colOff>165100</xdr:colOff>
      <xdr:row>105</xdr:row>
      <xdr:rowOff>107950</xdr:rowOff>
    </xdr:to>
    <xdr:sp macro="" textlink="">
      <xdr:nvSpPr>
        <xdr:cNvPr id="329" name="楕円 328"/>
        <xdr:cNvSpPr/>
      </xdr:nvSpPr>
      <xdr:spPr>
        <a:xfrm>
          <a:off x="196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57150</xdr:rowOff>
    </xdr:from>
    <xdr:to>
      <xdr:col>15</xdr:col>
      <xdr:colOff>50800</xdr:colOff>
      <xdr:row>105</xdr:row>
      <xdr:rowOff>57150</xdr:rowOff>
    </xdr:to>
    <xdr:cxnSp macro="">
      <xdr:nvCxnSpPr>
        <xdr:cNvPr id="330" name="直線コネクタ 329"/>
        <xdr:cNvCxnSpPr/>
      </xdr:nvCxnSpPr>
      <xdr:spPr>
        <a:xfrm>
          <a:off x="2019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101600</xdr:rowOff>
    </xdr:from>
    <xdr:to>
      <xdr:col>6</xdr:col>
      <xdr:colOff>38100</xdr:colOff>
      <xdr:row>105</xdr:row>
      <xdr:rowOff>31750</xdr:rowOff>
    </xdr:to>
    <xdr:sp macro="" textlink="">
      <xdr:nvSpPr>
        <xdr:cNvPr id="331" name="楕円 330"/>
        <xdr:cNvSpPr/>
      </xdr:nvSpPr>
      <xdr:spPr>
        <a:xfrm>
          <a:off x="1079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152400</xdr:rowOff>
    </xdr:from>
    <xdr:to>
      <xdr:col>10</xdr:col>
      <xdr:colOff>114300</xdr:colOff>
      <xdr:row>105</xdr:row>
      <xdr:rowOff>57150</xdr:rowOff>
    </xdr:to>
    <xdr:cxnSp macro="">
      <xdr:nvCxnSpPr>
        <xdr:cNvPr id="332" name="直線コネクタ 331"/>
        <xdr:cNvCxnSpPr/>
      </xdr:nvCxnSpPr>
      <xdr:spPr>
        <a:xfrm>
          <a:off x="1130300" y="1798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333" name="n_1aveValue【市民会館】&#10;有形固定資産減価償却率"/>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34"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335" name="n_3aveValue【市民会館】&#10;有形固定資産減価償却率"/>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336" name="n_4aveValue【市民会館】&#10;有形固定資産減価償却率"/>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21607</xdr:rowOff>
    </xdr:from>
    <xdr:ext cx="405111" cy="259045"/>
    <xdr:sp macro="" textlink="">
      <xdr:nvSpPr>
        <xdr:cNvPr id="337" name="n_1mainValue【市民会館】&#10;有形固定資産減価償却率"/>
        <xdr:cNvSpPr txBox="1"/>
      </xdr:nvSpPr>
      <xdr:spPr>
        <a:xfrm>
          <a:off x="35820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99077</xdr:rowOff>
    </xdr:from>
    <xdr:ext cx="405111" cy="259045"/>
    <xdr:sp macro="" textlink="">
      <xdr:nvSpPr>
        <xdr:cNvPr id="338" name="n_2mainValue【市民会館】&#10;有形固定資産減価償却率"/>
        <xdr:cNvSpPr txBox="1"/>
      </xdr:nvSpPr>
      <xdr:spPr>
        <a:xfrm>
          <a:off x="2705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99077</xdr:rowOff>
    </xdr:from>
    <xdr:ext cx="405111" cy="259045"/>
    <xdr:sp macro="" textlink="">
      <xdr:nvSpPr>
        <xdr:cNvPr id="339" name="n_3mainValue【市民会館】&#10;有形固定資産減価償却率"/>
        <xdr:cNvSpPr txBox="1"/>
      </xdr:nvSpPr>
      <xdr:spPr>
        <a:xfrm>
          <a:off x="1816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22877</xdr:rowOff>
    </xdr:from>
    <xdr:ext cx="405111" cy="259045"/>
    <xdr:sp macro="" textlink="">
      <xdr:nvSpPr>
        <xdr:cNvPr id="340" name="n_4mainValue【市民会館】&#10;有形固定資産減価償却率"/>
        <xdr:cNvSpPr txBox="1"/>
      </xdr:nvSpPr>
      <xdr:spPr>
        <a:xfrm>
          <a:off x="927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364" name="直線コネクタ 363"/>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65"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66" name="直線コネクタ 365"/>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67"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68" name="直線コネクタ 367"/>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369" name="【市民会館】&#10;一人当たり面積平均値テキスト"/>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370" name="フローチャート: 判断 369"/>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71" name="フローチャート: 判断 370"/>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372" name="フローチャート: 判断 371"/>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373" name="フローチャート: 判断 372"/>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374" name="フローチャート: 判断 373"/>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80" name="楕円 379"/>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41927</xdr:rowOff>
    </xdr:from>
    <xdr:ext cx="469744" cy="259045"/>
    <xdr:sp macro="" textlink="">
      <xdr:nvSpPr>
        <xdr:cNvPr id="381" name="【市民会館】&#10;一人当たり面積該当値テキスト"/>
        <xdr:cNvSpPr txBox="1"/>
      </xdr:nvSpPr>
      <xdr:spPr>
        <a:xfrm>
          <a:off x="10515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67311</xdr:rowOff>
    </xdr:from>
    <xdr:to>
      <xdr:col>50</xdr:col>
      <xdr:colOff>165100</xdr:colOff>
      <xdr:row>106</xdr:row>
      <xdr:rowOff>168911</xdr:rowOff>
    </xdr:to>
    <xdr:sp macro="" textlink="">
      <xdr:nvSpPr>
        <xdr:cNvPr id="382" name="楕円 381"/>
        <xdr:cNvSpPr/>
      </xdr:nvSpPr>
      <xdr:spPr>
        <a:xfrm>
          <a:off x="9588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118111</xdr:rowOff>
    </xdr:to>
    <xdr:cxnSp macro="">
      <xdr:nvCxnSpPr>
        <xdr:cNvPr id="383" name="直線コネクタ 382"/>
        <xdr:cNvCxnSpPr/>
      </xdr:nvCxnSpPr>
      <xdr:spPr>
        <a:xfrm flipV="1">
          <a:off x="9639300" y="182880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74930</xdr:rowOff>
    </xdr:from>
    <xdr:to>
      <xdr:col>46</xdr:col>
      <xdr:colOff>38100</xdr:colOff>
      <xdr:row>107</xdr:row>
      <xdr:rowOff>5080</xdr:rowOff>
    </xdr:to>
    <xdr:sp macro="" textlink="">
      <xdr:nvSpPr>
        <xdr:cNvPr id="384" name="楕円 383"/>
        <xdr:cNvSpPr/>
      </xdr:nvSpPr>
      <xdr:spPr>
        <a:xfrm>
          <a:off x="8699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118111</xdr:rowOff>
    </xdr:from>
    <xdr:to>
      <xdr:col>50</xdr:col>
      <xdr:colOff>114300</xdr:colOff>
      <xdr:row>106</xdr:row>
      <xdr:rowOff>125730</xdr:rowOff>
    </xdr:to>
    <xdr:cxnSp macro="">
      <xdr:nvCxnSpPr>
        <xdr:cNvPr id="385" name="直線コネクタ 384"/>
        <xdr:cNvCxnSpPr/>
      </xdr:nvCxnSpPr>
      <xdr:spPr>
        <a:xfrm flipV="1">
          <a:off x="8750300" y="182918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78739</xdr:rowOff>
    </xdr:from>
    <xdr:to>
      <xdr:col>41</xdr:col>
      <xdr:colOff>101600</xdr:colOff>
      <xdr:row>107</xdr:row>
      <xdr:rowOff>8889</xdr:rowOff>
    </xdr:to>
    <xdr:sp macro="" textlink="">
      <xdr:nvSpPr>
        <xdr:cNvPr id="386" name="楕円 385"/>
        <xdr:cNvSpPr/>
      </xdr:nvSpPr>
      <xdr:spPr>
        <a:xfrm>
          <a:off x="781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125730</xdr:rowOff>
    </xdr:from>
    <xdr:to>
      <xdr:col>45</xdr:col>
      <xdr:colOff>177800</xdr:colOff>
      <xdr:row>106</xdr:row>
      <xdr:rowOff>129539</xdr:rowOff>
    </xdr:to>
    <xdr:cxnSp macro="">
      <xdr:nvCxnSpPr>
        <xdr:cNvPr id="387" name="直線コネクタ 386"/>
        <xdr:cNvCxnSpPr/>
      </xdr:nvCxnSpPr>
      <xdr:spPr>
        <a:xfrm flipV="1">
          <a:off x="7861300" y="18299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82550</xdr:rowOff>
    </xdr:from>
    <xdr:to>
      <xdr:col>36</xdr:col>
      <xdr:colOff>165100</xdr:colOff>
      <xdr:row>107</xdr:row>
      <xdr:rowOff>12700</xdr:rowOff>
    </xdr:to>
    <xdr:sp macro="" textlink="">
      <xdr:nvSpPr>
        <xdr:cNvPr id="388" name="楕円 387"/>
        <xdr:cNvSpPr/>
      </xdr:nvSpPr>
      <xdr:spPr>
        <a:xfrm>
          <a:off x="692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129539</xdr:rowOff>
    </xdr:from>
    <xdr:to>
      <xdr:col>41</xdr:col>
      <xdr:colOff>50800</xdr:colOff>
      <xdr:row>106</xdr:row>
      <xdr:rowOff>133350</xdr:rowOff>
    </xdr:to>
    <xdr:cxnSp macro="">
      <xdr:nvCxnSpPr>
        <xdr:cNvPr id="389" name="直線コネクタ 388"/>
        <xdr:cNvCxnSpPr/>
      </xdr:nvCxnSpPr>
      <xdr:spPr>
        <a:xfrm flipV="1">
          <a:off x="6972300" y="1830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90"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391" name="n_2aveValue【市民会館】&#10;一人当たり面積"/>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392" name="n_3aveValue【市民会館】&#10;一人当たり面積"/>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393" name="n_4aveValue【市民会館】&#10;一人当たり面積"/>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160038</xdr:rowOff>
    </xdr:from>
    <xdr:ext cx="469744" cy="259045"/>
    <xdr:sp macro="" textlink="">
      <xdr:nvSpPr>
        <xdr:cNvPr id="394" name="n_1mainValue【市民会館】&#10;一人当たり面積"/>
        <xdr:cNvSpPr txBox="1"/>
      </xdr:nvSpPr>
      <xdr:spPr>
        <a:xfrm>
          <a:off x="9391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167657</xdr:rowOff>
    </xdr:from>
    <xdr:ext cx="469744" cy="259045"/>
    <xdr:sp macro="" textlink="">
      <xdr:nvSpPr>
        <xdr:cNvPr id="395" name="n_2mainValue【市民会館】&#10;一人当たり面積"/>
        <xdr:cNvSpPr txBox="1"/>
      </xdr:nvSpPr>
      <xdr:spPr>
        <a:xfrm>
          <a:off x="8515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396" name="n_3mainValue【市民会館】&#10;一人当たり面積"/>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3827</xdr:rowOff>
    </xdr:from>
    <xdr:ext cx="469744" cy="259045"/>
    <xdr:sp macro="" textlink="">
      <xdr:nvSpPr>
        <xdr:cNvPr id="397" name="n_4mainValue【市民会館】&#10;一人当たり面積"/>
        <xdr:cNvSpPr txBox="1"/>
      </xdr:nvSpPr>
      <xdr:spPr>
        <a:xfrm>
          <a:off x="6737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438" name="直線コネクタ 437"/>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439"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440" name="直線コネクタ 439"/>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441"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442" name="直線コネクタ 441"/>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43" name="【保健センター・保健所】&#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44" name="フローチャート: 判断 443"/>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445" name="フローチャート: 判断 444"/>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446" name="フローチャート: 判断 445"/>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447" name="フローチャート: 判断 446"/>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448" name="フローチャート: 判断 447"/>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54" name="楕円 453"/>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455" name="【保健センター・保健所】&#10;有形固定資産減価償却率該当値テキスト"/>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456" name="楕円 455"/>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59</xdr:row>
      <xdr:rowOff>137160</xdr:rowOff>
    </xdr:to>
    <xdr:cxnSp macro="">
      <xdr:nvCxnSpPr>
        <xdr:cNvPr id="457" name="直線コネクタ 456"/>
        <xdr:cNvCxnSpPr/>
      </xdr:nvCxnSpPr>
      <xdr:spPr>
        <a:xfrm>
          <a:off x="15481300" y="10252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458" name="楕円 457"/>
        <xdr:cNvSpPr/>
      </xdr:nvSpPr>
      <xdr:spPr>
        <a:xfrm>
          <a:off x="14541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137160</xdr:rowOff>
    </xdr:to>
    <xdr:cxnSp macro="">
      <xdr:nvCxnSpPr>
        <xdr:cNvPr id="459" name="直線コネクタ 458"/>
        <xdr:cNvCxnSpPr/>
      </xdr:nvCxnSpPr>
      <xdr:spPr>
        <a:xfrm>
          <a:off x="14592300" y="101688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21590</xdr:rowOff>
    </xdr:from>
    <xdr:to>
      <xdr:col>72</xdr:col>
      <xdr:colOff>38100</xdr:colOff>
      <xdr:row>60</xdr:row>
      <xdr:rowOff>123190</xdr:rowOff>
    </xdr:to>
    <xdr:sp macro="" textlink="">
      <xdr:nvSpPr>
        <xdr:cNvPr id="460" name="楕円 459"/>
        <xdr:cNvSpPr/>
      </xdr:nvSpPr>
      <xdr:spPr>
        <a:xfrm>
          <a:off x="13652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60</xdr:row>
      <xdr:rowOff>72390</xdr:rowOff>
    </xdr:to>
    <xdr:cxnSp macro="">
      <xdr:nvCxnSpPr>
        <xdr:cNvPr id="461" name="直線コネクタ 460"/>
        <xdr:cNvCxnSpPr/>
      </xdr:nvCxnSpPr>
      <xdr:spPr>
        <a:xfrm flipV="1">
          <a:off x="13703300" y="1016889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462" name="楕円 461"/>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72390</xdr:rowOff>
    </xdr:to>
    <xdr:cxnSp macro="">
      <xdr:nvCxnSpPr>
        <xdr:cNvPr id="463" name="直線コネクタ 462"/>
        <xdr:cNvCxnSpPr/>
      </xdr:nvCxnSpPr>
      <xdr:spPr>
        <a:xfrm>
          <a:off x="12814300" y="102755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464" name="n_1aveValue【保健センター・保健所】&#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465" name="n_2aveValue【保健センター・保健所】&#10;有形固定資産減価償却率"/>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466" name="n_3aveValue【保健センター・保健所】&#10;有形固定資産減価償却率"/>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467" name="n_4aveValue【保健センター・保健所】&#10;有形固定資産減価償却率"/>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7637</xdr:rowOff>
    </xdr:from>
    <xdr:ext cx="405111" cy="259045"/>
    <xdr:sp macro="" textlink="">
      <xdr:nvSpPr>
        <xdr:cNvPr id="468" name="n_1main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95267</xdr:rowOff>
    </xdr:from>
    <xdr:ext cx="405111" cy="259045"/>
    <xdr:sp macro="" textlink="">
      <xdr:nvSpPr>
        <xdr:cNvPr id="469" name="n_2mainValue【保健センター・保健所】&#10;有形固定資産減価償却率"/>
        <xdr:cNvSpPr txBox="1"/>
      </xdr:nvSpPr>
      <xdr:spPr>
        <a:xfrm>
          <a:off x="14389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114317</xdr:rowOff>
    </xdr:from>
    <xdr:ext cx="405111" cy="259045"/>
    <xdr:sp macro="" textlink="">
      <xdr:nvSpPr>
        <xdr:cNvPr id="470" name="n_3mainValue【保健センター・保健所】&#10;有形固定資産減価償却率"/>
        <xdr:cNvSpPr txBox="1"/>
      </xdr:nvSpPr>
      <xdr:spPr>
        <a:xfrm>
          <a:off x="13500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30497</xdr:rowOff>
    </xdr:from>
    <xdr:ext cx="405111" cy="259045"/>
    <xdr:sp macro="" textlink="">
      <xdr:nvSpPr>
        <xdr:cNvPr id="471" name="n_4mainValue【保健センター・保健所】&#10;有形固定資産減価償却率"/>
        <xdr:cNvSpPr txBox="1"/>
      </xdr:nvSpPr>
      <xdr:spPr>
        <a:xfrm>
          <a:off x="12611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495" name="直線コネクタ 494"/>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496"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497" name="直線コネクタ 496"/>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9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99" name="直線コネクタ 49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500" name="【保健センター・保健所】&#10;一人当たり面積平均値テキスト"/>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501" name="フローチャート: 判断 500"/>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02" name="フローチャート: 判断 501"/>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03" name="フローチャート: 判断 502"/>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504" name="フローチャート: 判断 503"/>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505" name="フローチャート: 判断 504"/>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511" name="楕円 510"/>
        <xdr:cNvSpPr/>
      </xdr:nvSpPr>
      <xdr:spPr>
        <a:xfrm>
          <a:off x="22110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512" name="【保健センター・保健所】&#10;一人当たり面積該当値テキスト"/>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513" name="楕円 512"/>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72390</xdr:rowOff>
    </xdr:from>
    <xdr:to>
      <xdr:col>116</xdr:col>
      <xdr:colOff>63500</xdr:colOff>
      <xdr:row>63</xdr:row>
      <xdr:rowOff>72390</xdr:rowOff>
    </xdr:to>
    <xdr:cxnSp macro="">
      <xdr:nvCxnSpPr>
        <xdr:cNvPr id="514" name="直線コネクタ 513"/>
        <xdr:cNvCxnSpPr/>
      </xdr:nvCxnSpPr>
      <xdr:spPr>
        <a:xfrm>
          <a:off x="21323300" y="1087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515" name="楕円 514"/>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72390</xdr:rowOff>
    </xdr:to>
    <xdr:cxnSp macro="">
      <xdr:nvCxnSpPr>
        <xdr:cNvPr id="516" name="直線コネクタ 515"/>
        <xdr:cNvCxnSpPr/>
      </xdr:nvCxnSpPr>
      <xdr:spPr>
        <a:xfrm>
          <a:off x="20434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517" name="楕円 516"/>
        <xdr:cNvSpPr/>
      </xdr:nvSpPr>
      <xdr:spPr>
        <a:xfrm>
          <a:off x="19494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72390</xdr:rowOff>
    </xdr:to>
    <xdr:cxnSp macro="">
      <xdr:nvCxnSpPr>
        <xdr:cNvPr id="518" name="直線コネクタ 517"/>
        <xdr:cNvCxnSpPr/>
      </xdr:nvCxnSpPr>
      <xdr:spPr>
        <a:xfrm>
          <a:off x="19545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519" name="楕円 518"/>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72390</xdr:rowOff>
    </xdr:from>
    <xdr:to>
      <xdr:col>102</xdr:col>
      <xdr:colOff>114300</xdr:colOff>
      <xdr:row>63</xdr:row>
      <xdr:rowOff>80010</xdr:rowOff>
    </xdr:to>
    <xdr:cxnSp macro="">
      <xdr:nvCxnSpPr>
        <xdr:cNvPr id="520" name="直線コネクタ 519"/>
        <xdr:cNvCxnSpPr/>
      </xdr:nvCxnSpPr>
      <xdr:spPr>
        <a:xfrm flipV="1">
          <a:off x="18656300" y="10873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521"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22"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523"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524" name="n_4aveValue【保健センター・保健所】&#10;一人当たり面積"/>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525" name="n_1mainValue【保健センター・保健所】&#10;一人当たり面積"/>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526" name="n_2mainValue【保健センター・保健所】&#10;一人当たり面積"/>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527" name="n_3mainValue【保健センター・保健所】&#10;一人当たり面積"/>
        <xdr:cNvSpPr txBox="1"/>
      </xdr:nvSpPr>
      <xdr:spPr>
        <a:xfrm>
          <a:off x="19310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528"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554" name="直線コネクタ 553"/>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55"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56" name="直線コネクタ 55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557"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558" name="直線コネクタ 557"/>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559"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560" name="フローチャート: 判断 559"/>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561" name="フローチャート: 判断 560"/>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562" name="フローチャート: 判断 561"/>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563" name="フローチャート: 判断 562"/>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564" name="フローチャート: 判断 563"/>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70" name="楕円 569"/>
        <xdr:cNvSpPr/>
      </xdr:nvSpPr>
      <xdr:spPr>
        <a:xfrm>
          <a:off x="16268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137540</xdr:rowOff>
    </xdr:from>
    <xdr:ext cx="405111" cy="259045"/>
    <xdr:sp macro="" textlink="">
      <xdr:nvSpPr>
        <xdr:cNvPr id="571" name="【消防施設】&#10;有形固定資産減価償却率該当値テキスト"/>
        <xdr:cNvSpPr txBox="1"/>
      </xdr:nvSpPr>
      <xdr:spPr>
        <a:xfrm>
          <a:off x="16357600" y="1402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82006</xdr:rowOff>
    </xdr:from>
    <xdr:to>
      <xdr:col>81</xdr:col>
      <xdr:colOff>101600</xdr:colOff>
      <xdr:row>85</xdr:row>
      <xdr:rowOff>12156</xdr:rowOff>
    </xdr:to>
    <xdr:sp macro="" textlink="">
      <xdr:nvSpPr>
        <xdr:cNvPr id="572" name="楕円 571"/>
        <xdr:cNvSpPr/>
      </xdr:nvSpPr>
      <xdr:spPr>
        <a:xfrm>
          <a:off x="15430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165463</xdr:rowOff>
    </xdr:from>
    <xdr:to>
      <xdr:col>85</xdr:col>
      <xdr:colOff>127000</xdr:colOff>
      <xdr:row>84</xdr:row>
      <xdr:rowOff>132806</xdr:rowOff>
    </xdr:to>
    <xdr:cxnSp macro="">
      <xdr:nvCxnSpPr>
        <xdr:cNvPr id="573" name="直線コネクタ 572"/>
        <xdr:cNvCxnSpPr/>
      </xdr:nvCxnSpPr>
      <xdr:spPr>
        <a:xfrm flipV="1">
          <a:off x="15481300" y="14224363"/>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108131</xdr:rowOff>
    </xdr:from>
    <xdr:to>
      <xdr:col>76</xdr:col>
      <xdr:colOff>165100</xdr:colOff>
      <xdr:row>84</xdr:row>
      <xdr:rowOff>38281</xdr:rowOff>
    </xdr:to>
    <xdr:sp macro="" textlink="">
      <xdr:nvSpPr>
        <xdr:cNvPr id="574" name="楕円 573"/>
        <xdr:cNvSpPr/>
      </xdr:nvSpPr>
      <xdr:spPr>
        <a:xfrm>
          <a:off x="14541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158931</xdr:rowOff>
    </xdr:from>
    <xdr:to>
      <xdr:col>81</xdr:col>
      <xdr:colOff>50800</xdr:colOff>
      <xdr:row>84</xdr:row>
      <xdr:rowOff>132806</xdr:rowOff>
    </xdr:to>
    <xdr:cxnSp macro="">
      <xdr:nvCxnSpPr>
        <xdr:cNvPr id="575" name="直線コネクタ 574"/>
        <xdr:cNvCxnSpPr/>
      </xdr:nvCxnSpPr>
      <xdr:spPr>
        <a:xfrm>
          <a:off x="14592300" y="14389281"/>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64044</xdr:rowOff>
    </xdr:from>
    <xdr:to>
      <xdr:col>72</xdr:col>
      <xdr:colOff>38100</xdr:colOff>
      <xdr:row>84</xdr:row>
      <xdr:rowOff>165644</xdr:rowOff>
    </xdr:to>
    <xdr:sp macro="" textlink="">
      <xdr:nvSpPr>
        <xdr:cNvPr id="576" name="楕円 575"/>
        <xdr:cNvSpPr/>
      </xdr:nvSpPr>
      <xdr:spPr>
        <a:xfrm>
          <a:off x="13652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158931</xdr:rowOff>
    </xdr:from>
    <xdr:to>
      <xdr:col>76</xdr:col>
      <xdr:colOff>114300</xdr:colOff>
      <xdr:row>84</xdr:row>
      <xdr:rowOff>114844</xdr:rowOff>
    </xdr:to>
    <xdr:cxnSp macro="">
      <xdr:nvCxnSpPr>
        <xdr:cNvPr id="577" name="直線コネクタ 576"/>
        <xdr:cNvCxnSpPr/>
      </xdr:nvCxnSpPr>
      <xdr:spPr>
        <a:xfrm flipV="1">
          <a:off x="13703300" y="1438928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52614</xdr:rowOff>
    </xdr:from>
    <xdr:to>
      <xdr:col>67</xdr:col>
      <xdr:colOff>101600</xdr:colOff>
      <xdr:row>84</xdr:row>
      <xdr:rowOff>154214</xdr:rowOff>
    </xdr:to>
    <xdr:sp macro="" textlink="">
      <xdr:nvSpPr>
        <xdr:cNvPr id="578" name="楕円 577"/>
        <xdr:cNvSpPr/>
      </xdr:nvSpPr>
      <xdr:spPr>
        <a:xfrm>
          <a:off x="1276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103414</xdr:rowOff>
    </xdr:from>
    <xdr:to>
      <xdr:col>71</xdr:col>
      <xdr:colOff>177800</xdr:colOff>
      <xdr:row>84</xdr:row>
      <xdr:rowOff>114844</xdr:rowOff>
    </xdr:to>
    <xdr:cxnSp macro="">
      <xdr:nvCxnSpPr>
        <xdr:cNvPr id="579" name="直線コネクタ 578"/>
        <xdr:cNvCxnSpPr/>
      </xdr:nvCxnSpPr>
      <xdr:spPr>
        <a:xfrm>
          <a:off x="12814300" y="145052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580" name="n_1aveValue【消防施設】&#10;有形固定資産減価償却率"/>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581" name="n_2aveValue【消防施設】&#10;有形固定資産減価償却率"/>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582" name="n_3aveValue【消防施設】&#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583" name="n_4ave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3283</xdr:rowOff>
    </xdr:from>
    <xdr:ext cx="405111" cy="259045"/>
    <xdr:sp macro="" textlink="">
      <xdr:nvSpPr>
        <xdr:cNvPr id="584" name="n_1mainValue【消防施設】&#10;有形固定資産減価償却率"/>
        <xdr:cNvSpPr txBox="1"/>
      </xdr:nvSpPr>
      <xdr:spPr>
        <a:xfrm>
          <a:off x="152660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585" name="n_2mainValue【消防施設】&#10;有形固定資産減価償却率"/>
        <xdr:cNvSpPr txBox="1"/>
      </xdr:nvSpPr>
      <xdr:spPr>
        <a:xfrm>
          <a:off x="14389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156771</xdr:rowOff>
    </xdr:from>
    <xdr:ext cx="405111" cy="259045"/>
    <xdr:sp macro="" textlink="">
      <xdr:nvSpPr>
        <xdr:cNvPr id="586" name="n_3mainValue【消防施設】&#10;有形固定資産減価償却率"/>
        <xdr:cNvSpPr txBox="1"/>
      </xdr:nvSpPr>
      <xdr:spPr>
        <a:xfrm>
          <a:off x="13500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145341</xdr:rowOff>
    </xdr:from>
    <xdr:ext cx="405111" cy="259045"/>
    <xdr:sp macro="" textlink="">
      <xdr:nvSpPr>
        <xdr:cNvPr id="587" name="n_4mainValue【消防施設】&#10;有形固定資産減価償却率"/>
        <xdr:cNvSpPr txBox="1"/>
      </xdr:nvSpPr>
      <xdr:spPr>
        <a:xfrm>
          <a:off x="12611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611" name="直線コネクタ 610"/>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612"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613" name="直線コネクタ 612"/>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5" name="直線コネクタ 6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616" name="【消防施設】&#10;一人当たり面積平均値テキスト"/>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617" name="フローチャート: 判断 616"/>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618" name="フローチャート: 判断 617"/>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619" name="フローチャート: 判断 618"/>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620" name="フローチャート: 判断 619"/>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621" name="フローチャート: 判断 620"/>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27" name="楕円 626"/>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142257</xdr:rowOff>
    </xdr:from>
    <xdr:ext cx="469744" cy="259045"/>
    <xdr:sp macro="" textlink="">
      <xdr:nvSpPr>
        <xdr:cNvPr id="628" name="【消防施設】&#10;一人当たり面積該当値テキスト"/>
        <xdr:cNvSpPr txBox="1"/>
      </xdr:nvSpPr>
      <xdr:spPr>
        <a:xfrm>
          <a:off x="2219960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629" name="楕円 628"/>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106680</xdr:rowOff>
    </xdr:to>
    <xdr:cxnSp macro="">
      <xdr:nvCxnSpPr>
        <xdr:cNvPr id="630" name="直線コネクタ 629"/>
        <xdr:cNvCxnSpPr/>
      </xdr:nvCxnSpPr>
      <xdr:spPr>
        <a:xfrm>
          <a:off x="21323300" y="14485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631" name="楕円 630"/>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83820</xdr:rowOff>
    </xdr:to>
    <xdr:cxnSp macro="">
      <xdr:nvCxnSpPr>
        <xdr:cNvPr id="632" name="直線コネクタ 631"/>
        <xdr:cNvCxnSpPr/>
      </xdr:nvCxnSpPr>
      <xdr:spPr>
        <a:xfrm>
          <a:off x="20434300" y="14462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166370</xdr:rowOff>
    </xdr:from>
    <xdr:to>
      <xdr:col>102</xdr:col>
      <xdr:colOff>165100</xdr:colOff>
      <xdr:row>84</xdr:row>
      <xdr:rowOff>96520</xdr:rowOff>
    </xdr:to>
    <xdr:sp macro="" textlink="">
      <xdr:nvSpPr>
        <xdr:cNvPr id="633" name="楕円 632"/>
        <xdr:cNvSpPr/>
      </xdr:nvSpPr>
      <xdr:spPr>
        <a:xfrm>
          <a:off x="19494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45720</xdr:rowOff>
    </xdr:from>
    <xdr:to>
      <xdr:col>107</xdr:col>
      <xdr:colOff>50800</xdr:colOff>
      <xdr:row>84</xdr:row>
      <xdr:rowOff>60961</xdr:rowOff>
    </xdr:to>
    <xdr:cxnSp macro="">
      <xdr:nvCxnSpPr>
        <xdr:cNvPr id="634" name="直線コネクタ 633"/>
        <xdr:cNvCxnSpPr/>
      </xdr:nvCxnSpPr>
      <xdr:spPr>
        <a:xfrm>
          <a:off x="19545300" y="14447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2539</xdr:rowOff>
    </xdr:from>
    <xdr:to>
      <xdr:col>98</xdr:col>
      <xdr:colOff>38100</xdr:colOff>
      <xdr:row>84</xdr:row>
      <xdr:rowOff>104139</xdr:rowOff>
    </xdr:to>
    <xdr:sp macro="" textlink="">
      <xdr:nvSpPr>
        <xdr:cNvPr id="635" name="楕円 634"/>
        <xdr:cNvSpPr/>
      </xdr:nvSpPr>
      <xdr:spPr>
        <a:xfrm>
          <a:off x="18605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45720</xdr:rowOff>
    </xdr:from>
    <xdr:to>
      <xdr:col>102</xdr:col>
      <xdr:colOff>114300</xdr:colOff>
      <xdr:row>84</xdr:row>
      <xdr:rowOff>53339</xdr:rowOff>
    </xdr:to>
    <xdr:cxnSp macro="">
      <xdr:nvCxnSpPr>
        <xdr:cNvPr id="636" name="直線コネクタ 635"/>
        <xdr:cNvCxnSpPr/>
      </xdr:nvCxnSpPr>
      <xdr:spPr>
        <a:xfrm flipV="1">
          <a:off x="18656300" y="14447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637" name="n_1aveValue【消防施設】&#10;一人当たり面積"/>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638" name="n_2aveValue【消防施設】&#10;一人当たり面積"/>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639" name="n_3aveValue【消防施設】&#10;一人当たり面積"/>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640" name="n_4aveValue【消防施設】&#10;一人当たり面積"/>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641" name="n_1main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642" name="n_2mainValue【消防施設】&#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87647</xdr:rowOff>
    </xdr:from>
    <xdr:ext cx="469744" cy="259045"/>
    <xdr:sp macro="" textlink="">
      <xdr:nvSpPr>
        <xdr:cNvPr id="643" name="n_3mainValue【消防施設】&#10;一人当たり面積"/>
        <xdr:cNvSpPr txBox="1"/>
      </xdr:nvSpPr>
      <xdr:spPr>
        <a:xfrm>
          <a:off x="19310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95266</xdr:rowOff>
    </xdr:from>
    <xdr:ext cx="469744" cy="259045"/>
    <xdr:sp macro="" textlink="">
      <xdr:nvSpPr>
        <xdr:cNvPr id="644" name="n_4mainValue【消防施設】&#10;一人当たり面積"/>
        <xdr:cNvSpPr txBox="1"/>
      </xdr:nvSpPr>
      <xdr:spPr>
        <a:xfrm>
          <a:off x="18421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81099</xdr:rowOff>
    </xdr:to>
    <xdr:cxnSp macro="">
      <xdr:nvCxnSpPr>
        <xdr:cNvPr id="670" name="直線コネクタ 669"/>
        <xdr:cNvCxnSpPr/>
      </xdr:nvCxnSpPr>
      <xdr:spPr>
        <a:xfrm flipV="1">
          <a:off x="16318864" y="17335500"/>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405111" cy="259045"/>
    <xdr:sp macro="" textlink="">
      <xdr:nvSpPr>
        <xdr:cNvPr id="671" name="【庁舎】&#10;有形固定資産減価償却率最小値テキスト"/>
        <xdr:cNvSpPr txBox="1"/>
      </xdr:nvSpPr>
      <xdr:spPr>
        <a:xfrm>
          <a:off x="16357600" y="1860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2" name="直線コネクタ 671"/>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73" name="【庁舎】&#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74" name="直線コネクタ 67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60977</xdr:rowOff>
    </xdr:from>
    <xdr:ext cx="405111" cy="259045"/>
    <xdr:sp macro="" textlink="">
      <xdr:nvSpPr>
        <xdr:cNvPr id="675" name="【庁舎】&#10;有形固定資産減価償却率平均値テキスト"/>
        <xdr:cNvSpPr txBox="1"/>
      </xdr:nvSpPr>
      <xdr:spPr>
        <a:xfrm>
          <a:off x="163576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676" name="フローチャート: 判断 675"/>
        <xdr:cNvSpPr/>
      </xdr:nvSpPr>
      <xdr:spPr>
        <a:xfrm>
          <a:off x="16268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677" name="フローチャート: 判断 676"/>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678" name="フローチャート: 判断 677"/>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679" name="フローチャート: 判断 678"/>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680" name="フローチャート: 判断 679"/>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165826</xdr:rowOff>
    </xdr:from>
    <xdr:to>
      <xdr:col>85</xdr:col>
      <xdr:colOff>177800</xdr:colOff>
      <xdr:row>101</xdr:row>
      <xdr:rowOff>95976</xdr:rowOff>
    </xdr:to>
    <xdr:sp macro="" textlink="">
      <xdr:nvSpPr>
        <xdr:cNvPr id="686" name="楕円 685"/>
        <xdr:cNvSpPr/>
      </xdr:nvSpPr>
      <xdr:spPr>
        <a:xfrm>
          <a:off x="162687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92727</xdr:rowOff>
    </xdr:from>
    <xdr:ext cx="405111" cy="259045"/>
    <xdr:sp macro="" textlink="">
      <xdr:nvSpPr>
        <xdr:cNvPr id="687" name="【庁舎】&#10;有形固定資産減価償却率該当値テキスト"/>
        <xdr:cNvSpPr txBox="1"/>
      </xdr:nvSpPr>
      <xdr:spPr>
        <a:xfrm>
          <a:off x="16357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165826</xdr:rowOff>
    </xdr:from>
    <xdr:to>
      <xdr:col>81</xdr:col>
      <xdr:colOff>101600</xdr:colOff>
      <xdr:row>101</xdr:row>
      <xdr:rowOff>95976</xdr:rowOff>
    </xdr:to>
    <xdr:sp macro="" textlink="">
      <xdr:nvSpPr>
        <xdr:cNvPr id="688" name="楕円 687"/>
        <xdr:cNvSpPr/>
      </xdr:nvSpPr>
      <xdr:spPr>
        <a:xfrm>
          <a:off x="15430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45176</xdr:rowOff>
    </xdr:from>
    <xdr:to>
      <xdr:col>85</xdr:col>
      <xdr:colOff>127000</xdr:colOff>
      <xdr:row>101</xdr:row>
      <xdr:rowOff>45176</xdr:rowOff>
    </xdr:to>
    <xdr:cxnSp macro="">
      <xdr:nvCxnSpPr>
        <xdr:cNvPr id="689" name="直線コネクタ 688"/>
        <xdr:cNvCxnSpPr/>
      </xdr:nvCxnSpPr>
      <xdr:spPr>
        <a:xfrm>
          <a:off x="15481300" y="17361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108676</xdr:rowOff>
    </xdr:from>
    <xdr:to>
      <xdr:col>76</xdr:col>
      <xdr:colOff>165100</xdr:colOff>
      <xdr:row>101</xdr:row>
      <xdr:rowOff>38826</xdr:rowOff>
    </xdr:to>
    <xdr:sp macro="" textlink="">
      <xdr:nvSpPr>
        <xdr:cNvPr id="690" name="楕円 689"/>
        <xdr:cNvSpPr/>
      </xdr:nvSpPr>
      <xdr:spPr>
        <a:xfrm>
          <a:off x="14541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159476</xdr:rowOff>
    </xdr:from>
    <xdr:to>
      <xdr:col>81</xdr:col>
      <xdr:colOff>50800</xdr:colOff>
      <xdr:row>101</xdr:row>
      <xdr:rowOff>45176</xdr:rowOff>
    </xdr:to>
    <xdr:cxnSp macro="">
      <xdr:nvCxnSpPr>
        <xdr:cNvPr id="691" name="直線コネクタ 690"/>
        <xdr:cNvCxnSpPr/>
      </xdr:nvCxnSpPr>
      <xdr:spPr>
        <a:xfrm>
          <a:off x="14592300" y="1730447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71120</xdr:rowOff>
    </xdr:from>
    <xdr:to>
      <xdr:col>72</xdr:col>
      <xdr:colOff>38100</xdr:colOff>
      <xdr:row>109</xdr:row>
      <xdr:rowOff>1270</xdr:rowOff>
    </xdr:to>
    <xdr:sp macro="" textlink="">
      <xdr:nvSpPr>
        <xdr:cNvPr id="692" name="楕円 691"/>
        <xdr:cNvSpPr/>
      </xdr:nvSpPr>
      <xdr:spPr>
        <a:xfrm>
          <a:off x="1365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159476</xdr:rowOff>
    </xdr:from>
    <xdr:to>
      <xdr:col>76</xdr:col>
      <xdr:colOff>114300</xdr:colOff>
      <xdr:row>108</xdr:row>
      <xdr:rowOff>121920</xdr:rowOff>
    </xdr:to>
    <xdr:cxnSp macro="">
      <xdr:nvCxnSpPr>
        <xdr:cNvPr id="693" name="直線コネクタ 692"/>
        <xdr:cNvCxnSpPr/>
      </xdr:nvCxnSpPr>
      <xdr:spPr>
        <a:xfrm flipV="1">
          <a:off x="13703300" y="17304476"/>
          <a:ext cx="889000" cy="133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152763</xdr:rowOff>
    </xdr:from>
    <xdr:to>
      <xdr:col>67</xdr:col>
      <xdr:colOff>101600</xdr:colOff>
      <xdr:row>108</xdr:row>
      <xdr:rowOff>82913</xdr:rowOff>
    </xdr:to>
    <xdr:sp macro="" textlink="">
      <xdr:nvSpPr>
        <xdr:cNvPr id="694" name="楕円 693"/>
        <xdr:cNvSpPr/>
      </xdr:nvSpPr>
      <xdr:spPr>
        <a:xfrm>
          <a:off x="12763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32113</xdr:rowOff>
    </xdr:from>
    <xdr:to>
      <xdr:col>71</xdr:col>
      <xdr:colOff>177800</xdr:colOff>
      <xdr:row>108</xdr:row>
      <xdr:rowOff>121920</xdr:rowOff>
    </xdr:to>
    <xdr:cxnSp macro="">
      <xdr:nvCxnSpPr>
        <xdr:cNvPr id="695" name="直線コネクタ 694"/>
        <xdr:cNvCxnSpPr/>
      </xdr:nvCxnSpPr>
      <xdr:spPr>
        <a:xfrm>
          <a:off x="12814300" y="1854871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65876</xdr:rowOff>
    </xdr:from>
    <xdr:ext cx="405111" cy="259045"/>
    <xdr:sp macro="" textlink="">
      <xdr:nvSpPr>
        <xdr:cNvPr id="696" name="n_1aveValue【庁舎】&#10;有形固定資産減価償却率"/>
        <xdr:cNvSpPr txBox="1"/>
      </xdr:nvSpPr>
      <xdr:spPr>
        <a:xfrm>
          <a:off x="152660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697" name="n_2aveValue【庁舎】&#10;有形固定資産減価償却率"/>
        <xdr:cNvSpPr txBox="1"/>
      </xdr:nvSpPr>
      <xdr:spPr>
        <a:xfrm>
          <a:off x="14389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698" name="n_3aveValue【庁舎】&#10;有形固定資産減価償却率"/>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699" name="n_4aveValue【庁舎】&#10;有形固定資産減価償却率"/>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112503</xdr:rowOff>
    </xdr:from>
    <xdr:ext cx="405111" cy="259045"/>
    <xdr:sp macro="" textlink="">
      <xdr:nvSpPr>
        <xdr:cNvPr id="700" name="n_1mainValue【庁舎】&#10;有形固定資産減価償却率"/>
        <xdr:cNvSpPr txBox="1"/>
      </xdr:nvSpPr>
      <xdr:spPr>
        <a:xfrm>
          <a:off x="152660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55353</xdr:rowOff>
    </xdr:from>
    <xdr:ext cx="405111" cy="259045"/>
    <xdr:sp macro="" textlink="">
      <xdr:nvSpPr>
        <xdr:cNvPr id="701" name="n_2mainValue【庁舎】&#10;有形固定資産減価償却率"/>
        <xdr:cNvSpPr txBox="1"/>
      </xdr:nvSpPr>
      <xdr:spPr>
        <a:xfrm>
          <a:off x="143897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163847</xdr:rowOff>
    </xdr:from>
    <xdr:ext cx="405111" cy="259045"/>
    <xdr:sp macro="" textlink="">
      <xdr:nvSpPr>
        <xdr:cNvPr id="702" name="n_3mainValue【庁舎】&#10;有形固定資産減価償却率"/>
        <xdr:cNvSpPr txBox="1"/>
      </xdr:nvSpPr>
      <xdr:spPr>
        <a:xfrm>
          <a:off x="13500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74040</xdr:rowOff>
    </xdr:from>
    <xdr:ext cx="405111" cy="259045"/>
    <xdr:sp macro="" textlink="">
      <xdr:nvSpPr>
        <xdr:cNvPr id="703" name="n_4mainValue【庁舎】&#10;有形固定資産減価償却率"/>
        <xdr:cNvSpPr txBox="1"/>
      </xdr:nvSpPr>
      <xdr:spPr>
        <a:xfrm>
          <a:off x="12611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725" name="直線コネクタ 724"/>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26"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27" name="直線コネクタ 726"/>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9" name="直線コネクタ 72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730" name="【庁舎】&#10;一人当たり面積平均値テキスト"/>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731" name="フローチャート: 判断 730"/>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732" name="フローチャート: 判断 731"/>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733" name="フローチャート: 判断 732"/>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734" name="フローチャート: 判断 733"/>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735" name="フローチャート: 判断 734"/>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84837</xdr:rowOff>
    </xdr:from>
    <xdr:to>
      <xdr:col>116</xdr:col>
      <xdr:colOff>114300</xdr:colOff>
      <xdr:row>106</xdr:row>
      <xdr:rowOff>14987</xdr:rowOff>
    </xdr:to>
    <xdr:sp macro="" textlink="">
      <xdr:nvSpPr>
        <xdr:cNvPr id="741" name="楕円 740"/>
        <xdr:cNvSpPr/>
      </xdr:nvSpPr>
      <xdr:spPr>
        <a:xfrm>
          <a:off x="221107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63264</xdr:rowOff>
    </xdr:from>
    <xdr:ext cx="469744" cy="259045"/>
    <xdr:sp macro="" textlink="">
      <xdr:nvSpPr>
        <xdr:cNvPr id="742" name="【庁舎】&#10;一人当たり面積該当値テキスト"/>
        <xdr:cNvSpPr txBox="1"/>
      </xdr:nvSpPr>
      <xdr:spPr>
        <a:xfrm>
          <a:off x="22199600" y="180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89408</xdr:rowOff>
    </xdr:from>
    <xdr:to>
      <xdr:col>112</xdr:col>
      <xdr:colOff>38100</xdr:colOff>
      <xdr:row>106</xdr:row>
      <xdr:rowOff>19558</xdr:rowOff>
    </xdr:to>
    <xdr:sp macro="" textlink="">
      <xdr:nvSpPr>
        <xdr:cNvPr id="743" name="楕円 742"/>
        <xdr:cNvSpPr/>
      </xdr:nvSpPr>
      <xdr:spPr>
        <a:xfrm>
          <a:off x="21272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135637</xdr:rowOff>
    </xdr:from>
    <xdr:to>
      <xdr:col>116</xdr:col>
      <xdr:colOff>63500</xdr:colOff>
      <xdr:row>105</xdr:row>
      <xdr:rowOff>140208</xdr:rowOff>
    </xdr:to>
    <xdr:cxnSp macro="">
      <xdr:nvCxnSpPr>
        <xdr:cNvPr id="744" name="直線コネクタ 743"/>
        <xdr:cNvCxnSpPr/>
      </xdr:nvCxnSpPr>
      <xdr:spPr>
        <a:xfrm flipV="1">
          <a:off x="21323300" y="1813788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745" name="楕円 744"/>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140208</xdr:rowOff>
    </xdr:from>
    <xdr:to>
      <xdr:col>111</xdr:col>
      <xdr:colOff>177800</xdr:colOff>
      <xdr:row>105</xdr:row>
      <xdr:rowOff>144780</xdr:rowOff>
    </xdr:to>
    <xdr:cxnSp macro="">
      <xdr:nvCxnSpPr>
        <xdr:cNvPr id="746" name="直線コネクタ 745"/>
        <xdr:cNvCxnSpPr/>
      </xdr:nvCxnSpPr>
      <xdr:spPr>
        <a:xfrm flipV="1">
          <a:off x="20434300" y="181424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66548</xdr:rowOff>
    </xdr:from>
    <xdr:to>
      <xdr:col>102</xdr:col>
      <xdr:colOff>165100</xdr:colOff>
      <xdr:row>106</xdr:row>
      <xdr:rowOff>168148</xdr:rowOff>
    </xdr:to>
    <xdr:sp macro="" textlink="">
      <xdr:nvSpPr>
        <xdr:cNvPr id="747" name="楕円 746"/>
        <xdr:cNvSpPr/>
      </xdr:nvSpPr>
      <xdr:spPr>
        <a:xfrm>
          <a:off x="19494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106</xdr:row>
      <xdr:rowOff>117348</xdr:rowOff>
    </xdr:to>
    <xdr:cxnSp macro="">
      <xdr:nvCxnSpPr>
        <xdr:cNvPr id="748" name="直線コネクタ 747"/>
        <xdr:cNvCxnSpPr/>
      </xdr:nvCxnSpPr>
      <xdr:spPr>
        <a:xfrm flipV="1">
          <a:off x="19545300" y="1814703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49" name="楕円 748"/>
        <xdr:cNvSpPr/>
      </xdr:nvSpPr>
      <xdr:spPr>
        <a:xfrm>
          <a:off x="18605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165354</xdr:rowOff>
    </xdr:from>
    <xdr:to>
      <xdr:col>102</xdr:col>
      <xdr:colOff>114300</xdr:colOff>
      <xdr:row>106</xdr:row>
      <xdr:rowOff>117348</xdr:rowOff>
    </xdr:to>
    <xdr:cxnSp macro="">
      <xdr:nvCxnSpPr>
        <xdr:cNvPr id="750" name="直線コネクタ 749"/>
        <xdr:cNvCxnSpPr/>
      </xdr:nvCxnSpPr>
      <xdr:spPr>
        <a:xfrm>
          <a:off x="18656300" y="181676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751" name="n_1aveValue【庁舎】&#10;一人当たり面積"/>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752" name="n_2aveValue【庁舎】&#10;一人当たり面積"/>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753" name="n_3aveValue【庁舎】&#10;一人当たり面積"/>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754"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10685</xdr:rowOff>
    </xdr:from>
    <xdr:ext cx="469744" cy="259045"/>
    <xdr:sp macro="" textlink="">
      <xdr:nvSpPr>
        <xdr:cNvPr id="755" name="n_1mainValue【庁舎】&#10;一人当たり面積"/>
        <xdr:cNvSpPr txBox="1"/>
      </xdr:nvSpPr>
      <xdr:spPr>
        <a:xfrm>
          <a:off x="21075727" y="181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756" name="n_2main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159275</xdr:rowOff>
    </xdr:from>
    <xdr:ext cx="469744" cy="259045"/>
    <xdr:sp macro="" textlink="">
      <xdr:nvSpPr>
        <xdr:cNvPr id="757" name="n_3mainValue【庁舎】&#10;一人当たり面積"/>
        <xdr:cNvSpPr txBox="1"/>
      </xdr:nvSpPr>
      <xdr:spPr>
        <a:xfrm>
          <a:off x="19310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58" name="n_4mainValue【庁舎】&#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図書館、市民会館、庁舎については、ここ数年で実施された長寿命化改修や建替えにより、有形固定資産減価償却率が類似団体内平均を下回る状態が続いている。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においては屋内グラウンドの新設により、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においては老朽化の著しい十和田湖消防署の解体及び建替えにより、有形固定資産減価償却率が前年度より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％減少し、類似団体内平均を下回った。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今後も公共施設等総合管理計画に基づき、計画的な改修等及び適正な維持管理に努めていく。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59,666
59,340
725.65
38,115,275
35,235,482
2,104,063
18,811,730
35,801,061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72085" y="4199218"/>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財政力指数は、前年度に比べて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年度の普通交付税において、基準財政需要額では地域デジタル社会推進費が創設となり増額となった一方、基準財政収入額のうち市町村民税が減額となった影響が大きい。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依然として全国平均より低い水準にあることから、市税の収納率向上に努め、自主財源の確保や財政基盤の強化を図る。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24493</xdr:rowOff>
    </xdr:to>
    <xdr:cxnSp macro="">
      <xdr:nvCxnSpPr>
        <xdr:cNvPr id="71" name="直線コネクタ 70"/>
        <xdr:cNvCxnSpPr/>
      </xdr:nvCxnSpPr>
      <xdr:spPr>
        <a:xfrm>
          <a:off x="4114800" y="70194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24493</xdr:rowOff>
    </xdr:to>
    <xdr:cxnSp macro="">
      <xdr:nvCxnSpPr>
        <xdr:cNvPr id="74" name="直線コネクタ 73"/>
        <xdr:cNvCxnSpPr/>
      </xdr:nvCxnSpPr>
      <xdr:spPr>
        <a:xfrm flipV="1">
          <a:off x="3225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58965</xdr:rowOff>
    </xdr:to>
    <xdr:cxnSp macro="">
      <xdr:nvCxnSpPr>
        <xdr:cNvPr id="77" name="直線コネクタ 76"/>
        <xdr:cNvCxnSpPr/>
      </xdr:nvCxnSpPr>
      <xdr:spPr>
        <a:xfrm flipV="1">
          <a:off x="2336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93435</xdr:rowOff>
    </xdr:to>
    <xdr:cxnSp macro="">
      <xdr:nvCxnSpPr>
        <xdr:cNvPr id="80" name="直線コネクタ 79"/>
        <xdr:cNvCxnSpPr/>
      </xdr:nvCxnSpPr>
      <xdr:spPr>
        <a:xfrm flipV="1">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117220</xdr:rowOff>
    </xdr:from>
    <xdr:ext cx="762000" cy="259045"/>
    <xdr:sp macro="" textlink="">
      <xdr:nvSpPr>
        <xdr:cNvPr id="91" name="財政力該当値テキスト"/>
        <xdr:cNvSpPr txBox="1"/>
      </xdr:nvSpPr>
      <xdr:spPr>
        <a:xfrm>
          <a:off x="5041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93" name="テキスト ボックス 92"/>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60070</xdr:rowOff>
    </xdr:from>
    <xdr:ext cx="762000" cy="259045"/>
    <xdr:sp macro="" textlink="">
      <xdr:nvSpPr>
        <xdr:cNvPr id="95" name="テキスト ボックス 94"/>
        <xdr:cNvSpPr txBox="1"/>
      </xdr:nvSpPr>
      <xdr:spPr>
        <a:xfrm>
          <a:off x="2844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9" name="テキスト ボックス 98"/>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経常収支比率については、経常経費の減により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％で全国平均及び類似団体平均を下回っている。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歳入面では地方交付税や国県支出金に依存する財政体質、歳出面では扶助費、維持補修費の増加が見込まれることから、歳出効率化対策を積極的に取り入れるなどの対策を講じ、経常経費のより一層の削減を図り、経常収支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38418</xdr:rowOff>
    </xdr:from>
    <xdr:to>
      <xdr:col>23</xdr:col>
      <xdr:colOff>133350</xdr:colOff>
      <xdr:row>63</xdr:row>
      <xdr:rowOff>11747</xdr:rowOff>
    </xdr:to>
    <xdr:cxnSp macro="">
      <xdr:nvCxnSpPr>
        <xdr:cNvPr id="130" name="直線コネクタ 129"/>
        <xdr:cNvCxnSpPr/>
      </xdr:nvCxnSpPr>
      <xdr:spPr>
        <a:xfrm flipV="1">
          <a:off x="4114800" y="10668318"/>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63</xdr:row>
      <xdr:rowOff>11747</xdr:rowOff>
    </xdr:to>
    <xdr:cxnSp macro="">
      <xdr:nvCxnSpPr>
        <xdr:cNvPr id="133" name="直線コネクタ 132"/>
        <xdr:cNvCxnSpPr/>
      </xdr:nvCxnSpPr>
      <xdr:spPr>
        <a:xfrm>
          <a:off x="3225800" y="1075880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128905</xdr:rowOff>
    </xdr:from>
    <xdr:to>
      <xdr:col>15</xdr:col>
      <xdr:colOff>82550</xdr:colOff>
      <xdr:row>62</xdr:row>
      <xdr:rowOff>159068</xdr:rowOff>
    </xdr:to>
    <xdr:cxnSp macro="">
      <xdr:nvCxnSpPr>
        <xdr:cNvPr id="136" name="直線コネクタ 135"/>
        <xdr:cNvCxnSpPr/>
      </xdr:nvCxnSpPr>
      <xdr:spPr>
        <a:xfrm flipV="1">
          <a:off x="2336800" y="107588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159068</xdr:rowOff>
    </xdr:from>
    <xdr:to>
      <xdr:col>11</xdr:col>
      <xdr:colOff>31750</xdr:colOff>
      <xdr:row>62</xdr:row>
      <xdr:rowOff>171132</xdr:rowOff>
    </xdr:to>
    <xdr:cxnSp macro="">
      <xdr:nvCxnSpPr>
        <xdr:cNvPr id="139" name="直線コネクタ 138"/>
        <xdr:cNvCxnSpPr/>
      </xdr:nvCxnSpPr>
      <xdr:spPr>
        <a:xfrm flipV="1">
          <a:off x="1447800" y="107889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159068</xdr:rowOff>
    </xdr:from>
    <xdr:to>
      <xdr:col>23</xdr:col>
      <xdr:colOff>184150</xdr:colOff>
      <xdr:row>62</xdr:row>
      <xdr:rowOff>89218</xdr:rowOff>
    </xdr:to>
    <xdr:sp macro="" textlink="">
      <xdr:nvSpPr>
        <xdr:cNvPr id="149" name="楕円 148"/>
        <xdr:cNvSpPr/>
      </xdr:nvSpPr>
      <xdr:spPr>
        <a:xfrm>
          <a:off x="4902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4145</xdr:rowOff>
    </xdr:from>
    <xdr:ext cx="762000" cy="259045"/>
    <xdr:sp macro="" textlink="">
      <xdr:nvSpPr>
        <xdr:cNvPr id="150" name="財政構造の弾力性該当値テキスト"/>
        <xdr:cNvSpPr txBox="1"/>
      </xdr:nvSpPr>
      <xdr:spPr>
        <a:xfrm>
          <a:off x="50419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132397</xdr:rowOff>
    </xdr:from>
    <xdr:to>
      <xdr:col>19</xdr:col>
      <xdr:colOff>184150</xdr:colOff>
      <xdr:row>63</xdr:row>
      <xdr:rowOff>62547</xdr:rowOff>
    </xdr:to>
    <xdr:sp macro="" textlink="">
      <xdr:nvSpPr>
        <xdr:cNvPr id="151" name="楕円 150"/>
        <xdr:cNvSpPr/>
      </xdr:nvSpPr>
      <xdr:spPr>
        <a:xfrm>
          <a:off x="4064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72724</xdr:rowOff>
    </xdr:from>
    <xdr:ext cx="736600" cy="259045"/>
    <xdr:sp macro="" textlink="">
      <xdr:nvSpPr>
        <xdr:cNvPr id="152" name="テキスト ボックス 151"/>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3" name="楕円 152"/>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18432</xdr:rowOff>
    </xdr:from>
    <xdr:ext cx="762000" cy="259045"/>
    <xdr:sp macro="" textlink="">
      <xdr:nvSpPr>
        <xdr:cNvPr id="154" name="テキスト ボックス 15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108268</xdr:rowOff>
    </xdr:from>
    <xdr:to>
      <xdr:col>11</xdr:col>
      <xdr:colOff>82550</xdr:colOff>
      <xdr:row>63</xdr:row>
      <xdr:rowOff>38418</xdr:rowOff>
    </xdr:to>
    <xdr:sp macro="" textlink="">
      <xdr:nvSpPr>
        <xdr:cNvPr id="155" name="楕円 154"/>
        <xdr:cNvSpPr/>
      </xdr:nvSpPr>
      <xdr:spPr>
        <a:xfrm>
          <a:off x="2286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48595</xdr:rowOff>
    </xdr:from>
    <xdr:ext cx="762000" cy="259045"/>
    <xdr:sp macro="" textlink="">
      <xdr:nvSpPr>
        <xdr:cNvPr id="156" name="テキスト ボックス 155"/>
        <xdr:cNvSpPr txBox="1"/>
      </xdr:nvSpPr>
      <xdr:spPr>
        <a:xfrm>
          <a:off x="1955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57" name="楕円 156"/>
        <xdr:cNvSpPr/>
      </xdr:nvSpPr>
      <xdr:spPr>
        <a:xfrm>
          <a:off x="1397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60659</xdr:rowOff>
    </xdr:from>
    <xdr:ext cx="762000" cy="259045"/>
    <xdr:sp macro="" textlink="">
      <xdr:nvSpPr>
        <xdr:cNvPr id="158" name="テキスト ボックス 157"/>
        <xdr:cNvSpPr txBox="1"/>
      </xdr:nvSpPr>
      <xdr:spPr>
        <a:xfrm>
          <a:off x="1066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％減少し、類似団体、全国及び県のいずれの平均より低い水準となっている。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これは、公共施設解体事業が前年度に比べ約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億円減と大幅に減額したためである。今後、世界情勢による物価高騰の影響が見込まれることから、これまで以上に事務事業を精査し、安定的な財政運営に努める。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10840</xdr:rowOff>
    </xdr:from>
    <xdr:to>
      <xdr:col>23</xdr:col>
      <xdr:colOff>133350</xdr:colOff>
      <xdr:row>82</xdr:row>
      <xdr:rowOff>33482</xdr:rowOff>
    </xdr:to>
    <xdr:cxnSp macro="">
      <xdr:nvCxnSpPr>
        <xdr:cNvPr id="193" name="直線コネクタ 192"/>
        <xdr:cNvCxnSpPr/>
      </xdr:nvCxnSpPr>
      <xdr:spPr>
        <a:xfrm flipV="1">
          <a:off x="4114800" y="14069740"/>
          <a:ext cx="8382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42819</xdr:rowOff>
    </xdr:from>
    <xdr:to>
      <xdr:col>19</xdr:col>
      <xdr:colOff>133350</xdr:colOff>
      <xdr:row>82</xdr:row>
      <xdr:rowOff>33482</xdr:rowOff>
    </xdr:to>
    <xdr:cxnSp macro="">
      <xdr:nvCxnSpPr>
        <xdr:cNvPr id="196" name="直線コネクタ 195"/>
        <xdr:cNvCxnSpPr/>
      </xdr:nvCxnSpPr>
      <xdr:spPr>
        <a:xfrm>
          <a:off x="3225800" y="13930269"/>
          <a:ext cx="889000" cy="1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132677</xdr:rowOff>
    </xdr:from>
    <xdr:to>
      <xdr:col>15</xdr:col>
      <xdr:colOff>82550</xdr:colOff>
      <xdr:row>81</xdr:row>
      <xdr:rowOff>42819</xdr:rowOff>
    </xdr:to>
    <xdr:cxnSp macro="">
      <xdr:nvCxnSpPr>
        <xdr:cNvPr id="199" name="直線コネクタ 198"/>
        <xdr:cNvCxnSpPr/>
      </xdr:nvCxnSpPr>
      <xdr:spPr>
        <a:xfrm>
          <a:off x="2336800" y="13848677"/>
          <a:ext cx="889000" cy="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75650</xdr:rowOff>
    </xdr:from>
    <xdr:to>
      <xdr:col>11</xdr:col>
      <xdr:colOff>31750</xdr:colOff>
      <xdr:row>80</xdr:row>
      <xdr:rowOff>132677</xdr:rowOff>
    </xdr:to>
    <xdr:cxnSp macro="">
      <xdr:nvCxnSpPr>
        <xdr:cNvPr id="202" name="直線コネクタ 201"/>
        <xdr:cNvCxnSpPr/>
      </xdr:nvCxnSpPr>
      <xdr:spPr>
        <a:xfrm>
          <a:off x="1447800" y="13791650"/>
          <a:ext cx="889000" cy="5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131490</xdr:rowOff>
    </xdr:from>
    <xdr:to>
      <xdr:col>23</xdr:col>
      <xdr:colOff>184150</xdr:colOff>
      <xdr:row>82</xdr:row>
      <xdr:rowOff>61640</xdr:rowOff>
    </xdr:to>
    <xdr:sp macro="" textlink="">
      <xdr:nvSpPr>
        <xdr:cNvPr id="212" name="楕円 211"/>
        <xdr:cNvSpPr/>
      </xdr:nvSpPr>
      <xdr:spPr>
        <a:xfrm>
          <a:off x="4902200" y="140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148017</xdr:rowOff>
    </xdr:from>
    <xdr:ext cx="762000" cy="259045"/>
    <xdr:sp macro="" textlink="">
      <xdr:nvSpPr>
        <xdr:cNvPr id="213" name="人件費・物件費等の状況該当値テキスト"/>
        <xdr:cNvSpPr txBox="1"/>
      </xdr:nvSpPr>
      <xdr:spPr>
        <a:xfrm>
          <a:off x="5041900" y="1386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154132</xdr:rowOff>
    </xdr:from>
    <xdr:to>
      <xdr:col>19</xdr:col>
      <xdr:colOff>184150</xdr:colOff>
      <xdr:row>82</xdr:row>
      <xdr:rowOff>84282</xdr:rowOff>
    </xdr:to>
    <xdr:sp macro="" textlink="">
      <xdr:nvSpPr>
        <xdr:cNvPr id="214" name="楕円 213"/>
        <xdr:cNvSpPr/>
      </xdr:nvSpPr>
      <xdr:spPr>
        <a:xfrm>
          <a:off x="4064000" y="140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94459</xdr:rowOff>
    </xdr:from>
    <xdr:ext cx="736600" cy="259045"/>
    <xdr:sp macro="" textlink="">
      <xdr:nvSpPr>
        <xdr:cNvPr id="215" name="テキスト ボックス 214"/>
        <xdr:cNvSpPr txBox="1"/>
      </xdr:nvSpPr>
      <xdr:spPr>
        <a:xfrm>
          <a:off x="3733800" y="13810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163469</xdr:rowOff>
    </xdr:from>
    <xdr:to>
      <xdr:col>15</xdr:col>
      <xdr:colOff>133350</xdr:colOff>
      <xdr:row>81</xdr:row>
      <xdr:rowOff>93619</xdr:rowOff>
    </xdr:to>
    <xdr:sp macro="" textlink="">
      <xdr:nvSpPr>
        <xdr:cNvPr id="216" name="楕円 215"/>
        <xdr:cNvSpPr/>
      </xdr:nvSpPr>
      <xdr:spPr>
        <a:xfrm>
          <a:off x="3175000" y="138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103796</xdr:rowOff>
    </xdr:from>
    <xdr:ext cx="762000" cy="259045"/>
    <xdr:sp macro="" textlink="">
      <xdr:nvSpPr>
        <xdr:cNvPr id="217" name="テキスト ボックス 216"/>
        <xdr:cNvSpPr txBox="1"/>
      </xdr:nvSpPr>
      <xdr:spPr>
        <a:xfrm>
          <a:off x="2844800" y="1364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81877</xdr:rowOff>
    </xdr:from>
    <xdr:to>
      <xdr:col>11</xdr:col>
      <xdr:colOff>82550</xdr:colOff>
      <xdr:row>81</xdr:row>
      <xdr:rowOff>12027</xdr:rowOff>
    </xdr:to>
    <xdr:sp macro="" textlink="">
      <xdr:nvSpPr>
        <xdr:cNvPr id="218" name="楕円 217"/>
        <xdr:cNvSpPr/>
      </xdr:nvSpPr>
      <xdr:spPr>
        <a:xfrm>
          <a:off x="2286000" y="137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22204</xdr:rowOff>
    </xdr:from>
    <xdr:ext cx="762000" cy="259045"/>
    <xdr:sp macro="" textlink="">
      <xdr:nvSpPr>
        <xdr:cNvPr id="219" name="テキスト ボックス 218"/>
        <xdr:cNvSpPr txBox="1"/>
      </xdr:nvSpPr>
      <xdr:spPr>
        <a:xfrm>
          <a:off x="1955800" y="1356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24850</xdr:rowOff>
    </xdr:from>
    <xdr:to>
      <xdr:col>7</xdr:col>
      <xdr:colOff>31750</xdr:colOff>
      <xdr:row>80</xdr:row>
      <xdr:rowOff>126450</xdr:rowOff>
    </xdr:to>
    <xdr:sp macro="" textlink="">
      <xdr:nvSpPr>
        <xdr:cNvPr id="220" name="楕円 219"/>
        <xdr:cNvSpPr/>
      </xdr:nvSpPr>
      <xdr:spPr>
        <a:xfrm>
          <a:off x="1397000" y="137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136627</xdr:rowOff>
    </xdr:from>
    <xdr:ext cx="762000" cy="259045"/>
    <xdr:sp macro="" textlink="">
      <xdr:nvSpPr>
        <xdr:cNvPr id="221" name="テキスト ボックス 220"/>
        <xdr:cNvSpPr txBox="1"/>
      </xdr:nvSpPr>
      <xdr:spPr>
        <a:xfrm>
          <a:off x="1066800" y="135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国との給与を比較するラスパイレス指数は、前年度と同様となっており、前年度同様に類似団体及び全国市いずれの平均より低い水準となっている。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今後も国や県の動向を踏まえ、適正な給与制度の運用に努める。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31750</xdr:rowOff>
    </xdr:to>
    <xdr:cxnSp macro="">
      <xdr:nvCxnSpPr>
        <xdr:cNvPr id="260" name="直線コネクタ 259"/>
        <xdr:cNvCxnSpPr/>
      </xdr:nvCxnSpPr>
      <xdr:spPr>
        <a:xfrm>
          <a:off x="15290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134257</xdr:rowOff>
    </xdr:to>
    <xdr:cxnSp macro="">
      <xdr:nvCxnSpPr>
        <xdr:cNvPr id="263" name="直線コネクタ 262"/>
        <xdr:cNvCxnSpPr/>
      </xdr:nvCxnSpPr>
      <xdr:spPr>
        <a:xfrm>
          <a:off x="14401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134257</xdr:rowOff>
    </xdr:to>
    <xdr:cxnSp macro="">
      <xdr:nvCxnSpPr>
        <xdr:cNvPr id="266" name="直線コネクタ 265"/>
        <xdr:cNvCxnSpPr/>
      </xdr:nvCxnSpPr>
      <xdr:spPr>
        <a:xfrm flipV="1">
          <a:off x="13512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0" name="楕円 279"/>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1" name="テキスト ボックス 280"/>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2" name="楕円 281"/>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3" name="テキスト ボックス 282"/>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ポイント上昇したものの、類似団体、全国及び県のいずれの平均より低い水準となっている。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これはこれまで実施してきた事務の見直しによる部署の統廃合等によるものであり、今後も適正化計画に基づき、庁内の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推進、業務に合わせた適切な人員配置及び職員数の管理に努める。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118714</xdr:rowOff>
    </xdr:from>
    <xdr:to>
      <xdr:col>81</xdr:col>
      <xdr:colOff>44450</xdr:colOff>
      <xdr:row>59</xdr:row>
      <xdr:rowOff>125609</xdr:rowOff>
    </xdr:to>
    <xdr:cxnSp macro="">
      <xdr:nvCxnSpPr>
        <xdr:cNvPr id="322" name="直線コネクタ 321"/>
        <xdr:cNvCxnSpPr/>
      </xdr:nvCxnSpPr>
      <xdr:spPr>
        <a:xfrm>
          <a:off x="16179800" y="1023426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118714</xdr:rowOff>
    </xdr:from>
    <xdr:to>
      <xdr:col>77</xdr:col>
      <xdr:colOff>44450</xdr:colOff>
      <xdr:row>59</xdr:row>
      <xdr:rowOff>125609</xdr:rowOff>
    </xdr:to>
    <xdr:cxnSp macro="">
      <xdr:nvCxnSpPr>
        <xdr:cNvPr id="325" name="直線コネクタ 324"/>
        <xdr:cNvCxnSpPr/>
      </xdr:nvCxnSpPr>
      <xdr:spPr>
        <a:xfrm flipV="1">
          <a:off x="15290800" y="1023426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125609</xdr:rowOff>
    </xdr:to>
    <xdr:cxnSp macro="">
      <xdr:nvCxnSpPr>
        <xdr:cNvPr id="328" name="直線コネクタ 327"/>
        <xdr:cNvCxnSpPr/>
      </xdr:nvCxnSpPr>
      <xdr:spPr>
        <a:xfrm>
          <a:off x="14401800" y="1023656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134801</xdr:rowOff>
    </xdr:to>
    <xdr:cxnSp macro="">
      <xdr:nvCxnSpPr>
        <xdr:cNvPr id="331" name="直線コネクタ 330"/>
        <xdr:cNvCxnSpPr/>
      </xdr:nvCxnSpPr>
      <xdr:spPr>
        <a:xfrm flipV="1">
          <a:off x="13512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74809</xdr:rowOff>
    </xdr:from>
    <xdr:to>
      <xdr:col>81</xdr:col>
      <xdr:colOff>95250</xdr:colOff>
      <xdr:row>60</xdr:row>
      <xdr:rowOff>4959</xdr:rowOff>
    </xdr:to>
    <xdr:sp macro="" textlink="">
      <xdr:nvSpPr>
        <xdr:cNvPr id="341" name="楕円 340"/>
        <xdr:cNvSpPr/>
      </xdr:nvSpPr>
      <xdr:spPr>
        <a:xfrm>
          <a:off x="16967200" y="10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91336</xdr:rowOff>
    </xdr:from>
    <xdr:ext cx="762000" cy="259045"/>
    <xdr:sp macro="" textlink="">
      <xdr:nvSpPr>
        <xdr:cNvPr id="342" name="定員管理の状況該当値テキスト"/>
        <xdr:cNvSpPr txBox="1"/>
      </xdr:nvSpPr>
      <xdr:spPr>
        <a:xfrm>
          <a:off x="17106900" y="1003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67914</xdr:rowOff>
    </xdr:from>
    <xdr:to>
      <xdr:col>77</xdr:col>
      <xdr:colOff>95250</xdr:colOff>
      <xdr:row>59</xdr:row>
      <xdr:rowOff>169514</xdr:rowOff>
    </xdr:to>
    <xdr:sp macro="" textlink="">
      <xdr:nvSpPr>
        <xdr:cNvPr id="343" name="楕円 342"/>
        <xdr:cNvSpPr/>
      </xdr:nvSpPr>
      <xdr:spPr>
        <a:xfrm>
          <a:off x="161290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8241</xdr:rowOff>
    </xdr:from>
    <xdr:ext cx="736600" cy="259045"/>
    <xdr:sp macro="" textlink="">
      <xdr:nvSpPr>
        <xdr:cNvPr id="344" name="テキスト ボックス 343"/>
        <xdr:cNvSpPr txBox="1"/>
      </xdr:nvSpPr>
      <xdr:spPr>
        <a:xfrm>
          <a:off x="15798800" y="995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74809</xdr:rowOff>
    </xdr:from>
    <xdr:to>
      <xdr:col>73</xdr:col>
      <xdr:colOff>44450</xdr:colOff>
      <xdr:row>60</xdr:row>
      <xdr:rowOff>4959</xdr:rowOff>
    </xdr:to>
    <xdr:sp macro="" textlink="">
      <xdr:nvSpPr>
        <xdr:cNvPr id="345" name="楕円 344"/>
        <xdr:cNvSpPr/>
      </xdr:nvSpPr>
      <xdr:spPr>
        <a:xfrm>
          <a:off x="15240000" y="10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15136</xdr:rowOff>
    </xdr:from>
    <xdr:ext cx="762000" cy="259045"/>
    <xdr:sp macro="" textlink="">
      <xdr:nvSpPr>
        <xdr:cNvPr id="346" name="テキスト ボックス 345"/>
        <xdr:cNvSpPr txBox="1"/>
      </xdr:nvSpPr>
      <xdr:spPr>
        <a:xfrm>
          <a:off x="14909800" y="995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70213</xdr:rowOff>
    </xdr:from>
    <xdr:to>
      <xdr:col>68</xdr:col>
      <xdr:colOff>203200</xdr:colOff>
      <xdr:row>60</xdr:row>
      <xdr:rowOff>363</xdr:rowOff>
    </xdr:to>
    <xdr:sp macro="" textlink="">
      <xdr:nvSpPr>
        <xdr:cNvPr id="347" name="楕円 346"/>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10540</xdr:rowOff>
    </xdr:from>
    <xdr:ext cx="762000" cy="259045"/>
    <xdr:sp macro="" textlink="">
      <xdr:nvSpPr>
        <xdr:cNvPr id="348" name="テキスト ボックス 347"/>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84001</xdr:rowOff>
    </xdr:from>
    <xdr:to>
      <xdr:col>64</xdr:col>
      <xdr:colOff>152400</xdr:colOff>
      <xdr:row>60</xdr:row>
      <xdr:rowOff>14151</xdr:rowOff>
    </xdr:to>
    <xdr:sp macro="" textlink="">
      <xdr:nvSpPr>
        <xdr:cNvPr id="349" name="楕円 348"/>
        <xdr:cNvSpPr/>
      </xdr:nvSpPr>
      <xdr:spPr>
        <a:xfrm>
          <a:off x="13462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24328</xdr:rowOff>
    </xdr:from>
    <xdr:ext cx="762000" cy="259045"/>
    <xdr:sp macro="" textlink="">
      <xdr:nvSpPr>
        <xdr:cNvPr id="350" name="テキスト ボックス 349"/>
        <xdr:cNvSpPr txBox="1"/>
      </xdr:nvSpPr>
      <xdr:spPr>
        <a:xfrm>
          <a:off x="13131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公債費負担比率は、前年度に比べて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これは今年度の算定から用いない平成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年度の実質公債費比率</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％に比べ、令和３年度の比率が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％と減少しているためである。一方、昨年度は</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ポイント増加している。これは、交付税算入される公債費が減額になったことによる。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今後は、これまで同様、交付税措置のある有利な地方債の活用に加え、公共施設整備基金の活用による起債額の減額に努める。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79022</xdr:rowOff>
    </xdr:to>
    <xdr:cxnSp macro="">
      <xdr:nvCxnSpPr>
        <xdr:cNvPr id="384" name="直線コネクタ 383"/>
        <xdr:cNvCxnSpPr/>
      </xdr:nvCxnSpPr>
      <xdr:spPr>
        <a:xfrm flipV="1">
          <a:off x="16179800" y="72263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79022</xdr:rowOff>
    </xdr:from>
    <xdr:to>
      <xdr:col>77</xdr:col>
      <xdr:colOff>44450</xdr:colOff>
      <xdr:row>42</xdr:row>
      <xdr:rowOff>146050</xdr:rowOff>
    </xdr:to>
    <xdr:cxnSp macro="">
      <xdr:nvCxnSpPr>
        <xdr:cNvPr id="387" name="直線コネクタ 386"/>
        <xdr:cNvCxnSpPr/>
      </xdr:nvCxnSpPr>
      <xdr:spPr>
        <a:xfrm flipV="1">
          <a:off x="15290800" y="727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55033</xdr:rowOff>
    </xdr:to>
    <xdr:cxnSp macro="">
      <xdr:nvCxnSpPr>
        <xdr:cNvPr id="390" name="直線コネクタ 389"/>
        <xdr:cNvCxnSpPr/>
      </xdr:nvCxnSpPr>
      <xdr:spPr>
        <a:xfrm flipV="1">
          <a:off x="14401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44</xdr:row>
      <xdr:rowOff>4233</xdr:rowOff>
    </xdr:to>
    <xdr:cxnSp macro="">
      <xdr:nvCxnSpPr>
        <xdr:cNvPr id="393" name="直線コネクタ 392"/>
        <xdr:cNvCxnSpPr/>
      </xdr:nvCxnSpPr>
      <xdr:spPr>
        <a:xfrm flipV="1">
          <a:off x="13512800" y="74273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3" name="楕円 402"/>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162577</xdr:rowOff>
    </xdr:from>
    <xdr:ext cx="762000" cy="259045"/>
    <xdr:sp macro="" textlink="">
      <xdr:nvSpPr>
        <xdr:cNvPr id="404" name="公債費負担の状況該当値テキスト"/>
        <xdr:cNvSpPr txBox="1"/>
      </xdr:nvSpPr>
      <xdr:spPr>
        <a:xfrm>
          <a:off x="17106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28222</xdr:rowOff>
    </xdr:from>
    <xdr:to>
      <xdr:col>77</xdr:col>
      <xdr:colOff>95250</xdr:colOff>
      <xdr:row>42</xdr:row>
      <xdr:rowOff>129822</xdr:rowOff>
    </xdr:to>
    <xdr:sp macro="" textlink="">
      <xdr:nvSpPr>
        <xdr:cNvPr id="405" name="楕円 404"/>
        <xdr:cNvSpPr/>
      </xdr:nvSpPr>
      <xdr:spPr>
        <a:xfrm>
          <a:off x="16129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114599</xdr:rowOff>
    </xdr:from>
    <xdr:ext cx="736600" cy="259045"/>
    <xdr:sp macro="" textlink="">
      <xdr:nvSpPr>
        <xdr:cNvPr id="406" name="テキスト ボックス 405"/>
        <xdr:cNvSpPr txBox="1"/>
      </xdr:nvSpPr>
      <xdr:spPr>
        <a:xfrm>
          <a:off x="15798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7" name="楕円 406"/>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8" name="テキスト ボックス 407"/>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9" name="楕円 408"/>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10" name="テキスト ボックス 409"/>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1" name="楕円 410"/>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2" name="テキスト ボックス 411"/>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将来負担比率は、前年度に比べて</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ポイント上昇し、類似団体平均及び全国平均を上回った。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年度に設定した市営住宅建設事業の債務負担設定によるものが大きな要因である。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今後は、市営住宅建設事業による起債借入がある一方、償還終了となる起債も多いため起債残高の減少が見込まれる。また、借入にあたっては、交付税措置のある有利な地方債及び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公共施設整備基金の活用による起債額の減額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300">
              <a:latin typeface="ＭＳ Ｐゴシック" panose="020B0600070205080204" pitchFamily="50" charset="-128"/>
              <a:ea typeface="ＭＳ Ｐゴシック" panose="020B0600070205080204" pitchFamily="50" charset="-128"/>
            </a:rPr>
            <a:t>将来負担の抑制に努める。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125871</xdr:rowOff>
    </xdr:from>
    <xdr:to>
      <xdr:col>81</xdr:col>
      <xdr:colOff>44450</xdr:colOff>
      <xdr:row>15</xdr:row>
      <xdr:rowOff>73731</xdr:rowOff>
    </xdr:to>
    <xdr:cxnSp macro="">
      <xdr:nvCxnSpPr>
        <xdr:cNvPr id="446" name="直線コネクタ 445"/>
        <xdr:cNvCxnSpPr/>
      </xdr:nvCxnSpPr>
      <xdr:spPr>
        <a:xfrm>
          <a:off x="16179800" y="2526171"/>
          <a:ext cx="838200" cy="1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9" name="フローチャート: 判断 448"/>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50" name="テキスト ボックス 449"/>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1" name="フローチャート: 判断 450"/>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2" name="テキスト ボックス 451"/>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3" name="フローチャート: 判断 452"/>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4" name="テキスト ボックス 453"/>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5" name="フローチャート: 判断 454"/>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6" name="テキスト ボックス 455"/>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22931</xdr:rowOff>
    </xdr:from>
    <xdr:to>
      <xdr:col>81</xdr:col>
      <xdr:colOff>95250</xdr:colOff>
      <xdr:row>15</xdr:row>
      <xdr:rowOff>124531</xdr:rowOff>
    </xdr:to>
    <xdr:sp macro="" textlink="">
      <xdr:nvSpPr>
        <xdr:cNvPr id="462" name="楕円 461"/>
        <xdr:cNvSpPr/>
      </xdr:nvSpPr>
      <xdr:spPr>
        <a:xfrm>
          <a:off x="16967200" y="25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166458</xdr:rowOff>
    </xdr:from>
    <xdr:ext cx="762000" cy="259045"/>
    <xdr:sp macro="" textlink="">
      <xdr:nvSpPr>
        <xdr:cNvPr id="463" name="将来負担の状況該当値テキスト"/>
        <xdr:cNvSpPr txBox="1"/>
      </xdr:nvSpPr>
      <xdr:spPr>
        <a:xfrm>
          <a:off x="17106900" y="256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75071</xdr:rowOff>
    </xdr:from>
    <xdr:to>
      <xdr:col>77</xdr:col>
      <xdr:colOff>95250</xdr:colOff>
      <xdr:row>15</xdr:row>
      <xdr:rowOff>5221</xdr:rowOff>
    </xdr:to>
    <xdr:sp macro="" textlink="">
      <xdr:nvSpPr>
        <xdr:cNvPr id="464" name="楕円 463"/>
        <xdr:cNvSpPr/>
      </xdr:nvSpPr>
      <xdr:spPr>
        <a:xfrm>
          <a:off x="16129000" y="24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15398</xdr:rowOff>
    </xdr:from>
    <xdr:ext cx="736600" cy="259045"/>
    <xdr:sp macro="" textlink="">
      <xdr:nvSpPr>
        <xdr:cNvPr id="465" name="テキスト ボックス 464"/>
        <xdr:cNvSpPr txBox="1"/>
      </xdr:nvSpPr>
      <xdr:spPr>
        <a:xfrm>
          <a:off x="15798800" y="2244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22412</xdr:rowOff>
    </xdr:from>
    <xdr:ext cx="9099176" cy="425758"/>
    <xdr:sp macro="" textlink="">
      <xdr:nvSpPr>
        <xdr:cNvPr id="467" name="テキスト ボックス 466">
          <a:extLst>
            <a:ext uri="{FF2B5EF4-FFF2-40B4-BE49-F238E27FC236}">
              <a16:creationId xmlns:a16="http://schemas.microsoft.com/office/drawing/2014/main" id="{B7833EC5-7802-49C9-93AF-5F55205E114C}"/>
            </a:ext>
          </a:extLst>
        </xdr:cNvPr>
        <xdr:cNvSpPr txBox="1"/>
      </xdr:nvSpPr>
      <xdr:spPr>
        <a:xfrm>
          <a:off x="762000" y="439270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59,666
59,340
725.65
38,115,275
35,235,482
2,104,063
18,811,730
35,801,061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人件費に係る経常収支比率は、類似団体及び全国平均を大きく下回った水準で推移しており、類似団体内では最も低くなっている。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これは事務事業の見直しに努めていること、計画的な定員適正化を進めていること、消防や塵芥処理業務を一部事務組合で行っていることにより、人件費が抑えられているためである。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今後も適正な定員管理に努めるほか、庁内</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の推進等による適正な人員配置に努める。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42418</xdr:rowOff>
    </xdr:from>
    <xdr:to>
      <xdr:col>24</xdr:col>
      <xdr:colOff>25400</xdr:colOff>
      <xdr:row>34</xdr:row>
      <xdr:rowOff>44704</xdr:rowOff>
    </xdr:to>
    <xdr:cxnSp macro="">
      <xdr:nvCxnSpPr>
        <xdr:cNvPr id="64" name="直線コネクタ 63"/>
        <xdr:cNvCxnSpPr/>
      </xdr:nvCxnSpPr>
      <xdr:spPr>
        <a:xfrm flipV="1">
          <a:off x="3987800" y="57002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143002</xdr:rowOff>
    </xdr:from>
    <xdr:to>
      <xdr:col>19</xdr:col>
      <xdr:colOff>187325</xdr:colOff>
      <xdr:row>34</xdr:row>
      <xdr:rowOff>44704</xdr:rowOff>
    </xdr:to>
    <xdr:cxnSp macro="">
      <xdr:nvCxnSpPr>
        <xdr:cNvPr id="67" name="直線コネクタ 66"/>
        <xdr:cNvCxnSpPr/>
      </xdr:nvCxnSpPr>
      <xdr:spPr>
        <a:xfrm>
          <a:off x="3098800" y="58008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143002</xdr:rowOff>
    </xdr:from>
    <xdr:to>
      <xdr:col>15</xdr:col>
      <xdr:colOff>98425</xdr:colOff>
      <xdr:row>34</xdr:row>
      <xdr:rowOff>35560</xdr:rowOff>
    </xdr:to>
    <xdr:cxnSp macro="">
      <xdr:nvCxnSpPr>
        <xdr:cNvPr id="70" name="直線コネクタ 69"/>
        <xdr:cNvCxnSpPr/>
      </xdr:nvCxnSpPr>
      <xdr:spPr>
        <a:xfrm flipV="1">
          <a:off x="2209800" y="58008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53848</xdr:rowOff>
    </xdr:to>
    <xdr:cxnSp macro="">
      <xdr:nvCxnSpPr>
        <xdr:cNvPr id="73" name="直線コネクタ 72"/>
        <xdr:cNvCxnSpPr/>
      </xdr:nvCxnSpPr>
      <xdr:spPr>
        <a:xfrm flipV="1">
          <a:off x="1320800" y="5864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163068</xdr:rowOff>
    </xdr:from>
    <xdr:to>
      <xdr:col>24</xdr:col>
      <xdr:colOff>76200</xdr:colOff>
      <xdr:row>33</xdr:row>
      <xdr:rowOff>93218</xdr:rowOff>
    </xdr:to>
    <xdr:sp macro="" textlink="">
      <xdr:nvSpPr>
        <xdr:cNvPr id="83" name="楕円 82"/>
        <xdr:cNvSpPr/>
      </xdr:nvSpPr>
      <xdr:spPr>
        <a:xfrm>
          <a:off x="47752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71645</xdr:rowOff>
    </xdr:from>
    <xdr:ext cx="762000" cy="259045"/>
    <xdr:sp macro="" textlink="">
      <xdr:nvSpPr>
        <xdr:cNvPr id="84" name="人件費該当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165354</xdr:rowOff>
    </xdr:from>
    <xdr:to>
      <xdr:col>20</xdr:col>
      <xdr:colOff>38100</xdr:colOff>
      <xdr:row>34</xdr:row>
      <xdr:rowOff>95504</xdr:rowOff>
    </xdr:to>
    <xdr:sp macro="" textlink="">
      <xdr:nvSpPr>
        <xdr:cNvPr id="85" name="楕円 84"/>
        <xdr:cNvSpPr/>
      </xdr:nvSpPr>
      <xdr:spPr>
        <a:xfrm>
          <a:off x="3937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105681</xdr:rowOff>
    </xdr:from>
    <xdr:ext cx="736600" cy="259045"/>
    <xdr:sp macro="" textlink="">
      <xdr:nvSpPr>
        <xdr:cNvPr id="86" name="テキスト ボックス 85"/>
        <xdr:cNvSpPr txBox="1"/>
      </xdr:nvSpPr>
      <xdr:spPr>
        <a:xfrm>
          <a:off x="3606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92202</xdr:rowOff>
    </xdr:from>
    <xdr:to>
      <xdr:col>15</xdr:col>
      <xdr:colOff>149225</xdr:colOff>
      <xdr:row>34</xdr:row>
      <xdr:rowOff>22352</xdr:rowOff>
    </xdr:to>
    <xdr:sp macro="" textlink="">
      <xdr:nvSpPr>
        <xdr:cNvPr id="87" name="楕円 86"/>
        <xdr:cNvSpPr/>
      </xdr:nvSpPr>
      <xdr:spPr>
        <a:xfrm>
          <a:off x="3048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32529</xdr:rowOff>
    </xdr:from>
    <xdr:ext cx="762000" cy="259045"/>
    <xdr:sp macro="" textlink="">
      <xdr:nvSpPr>
        <xdr:cNvPr id="88" name="テキスト ボックス 87"/>
        <xdr:cNvSpPr txBox="1"/>
      </xdr:nvSpPr>
      <xdr:spPr>
        <a:xfrm>
          <a:off x="2717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89" name="楕円 88"/>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0" name="テキスト ボックス 89"/>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xdr:rowOff>
    </xdr:from>
    <xdr:to>
      <xdr:col>6</xdr:col>
      <xdr:colOff>171450</xdr:colOff>
      <xdr:row>34</xdr:row>
      <xdr:rowOff>104648</xdr:rowOff>
    </xdr:to>
    <xdr:sp macro="" textlink="">
      <xdr:nvSpPr>
        <xdr:cNvPr id="91" name="楕円 90"/>
        <xdr:cNvSpPr/>
      </xdr:nvSpPr>
      <xdr:spPr>
        <a:xfrm>
          <a:off x="1270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114825</xdr:rowOff>
    </xdr:from>
    <xdr:ext cx="762000" cy="259045"/>
    <xdr:sp macro="" textlink="">
      <xdr:nvSpPr>
        <xdr:cNvPr id="92" name="テキスト ボックス 91"/>
        <xdr:cNvSpPr txBox="1"/>
      </xdr:nvSpPr>
      <xdr:spPr>
        <a:xfrm>
          <a:off x="939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物件費に係る経常収支比率は、類似団体平均を下回る水準で推移しており、類似団体内順位では８番目に低くなっている。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ごみ収集・処理業務や給食業務等を一部事務組合で行っていることにより、その経費が委託料等の物件費ではなく補助費として計上されているためである。昨年度より数値が上昇しているのは、光熱費など経常的な経費が増加したためであり、今後も増加が見込まれるため経常的な事務事業の見直し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15</xdr:row>
      <xdr:rowOff>118836</xdr:rowOff>
    </xdr:to>
    <xdr:cxnSp macro="">
      <xdr:nvCxnSpPr>
        <xdr:cNvPr id="127" name="直線コネクタ 126"/>
        <xdr:cNvCxnSpPr/>
      </xdr:nvCxnSpPr>
      <xdr:spPr>
        <a:xfrm>
          <a:off x="15671800" y="25381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137886</xdr:rowOff>
    </xdr:to>
    <xdr:cxnSp macro="">
      <xdr:nvCxnSpPr>
        <xdr:cNvPr id="130" name="直線コネクタ 129"/>
        <xdr:cNvCxnSpPr/>
      </xdr:nvCxnSpPr>
      <xdr:spPr>
        <a:xfrm>
          <a:off x="14782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39914</xdr:rowOff>
    </xdr:from>
    <xdr:to>
      <xdr:col>73</xdr:col>
      <xdr:colOff>180975</xdr:colOff>
      <xdr:row>14</xdr:row>
      <xdr:rowOff>105229</xdr:rowOff>
    </xdr:to>
    <xdr:cxnSp macro="">
      <xdr:nvCxnSpPr>
        <xdr:cNvPr id="133" name="直線コネクタ 132"/>
        <xdr:cNvCxnSpPr/>
      </xdr:nvCxnSpPr>
      <xdr:spPr>
        <a:xfrm>
          <a:off x="13893800" y="2440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14</xdr:row>
      <xdr:rowOff>72571</xdr:rowOff>
    </xdr:to>
    <xdr:cxnSp macro="">
      <xdr:nvCxnSpPr>
        <xdr:cNvPr id="136" name="直線コネクタ 135"/>
        <xdr:cNvCxnSpPr/>
      </xdr:nvCxnSpPr>
      <xdr:spPr>
        <a:xfrm flipV="1">
          <a:off x="13004800" y="2440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6" name="楕円 145"/>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7"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48" name="楕円 147"/>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49" name="テキスト ボックス 148"/>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0" name="楕円 149"/>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1" name="テキスト ボックス 150"/>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2" name="楕円 151"/>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100891</xdr:rowOff>
    </xdr:from>
    <xdr:ext cx="762000" cy="259045"/>
    <xdr:sp macro="" textlink="">
      <xdr:nvSpPr>
        <xdr:cNvPr id="153" name="テキスト ボックス 152"/>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4" name="楕円 153"/>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5" name="テキスト ボックス 154"/>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扶助費に係る経常収支比率は、障害者自立支援給付費、障害児通所等給付事業の増などにより</a:t>
          </a:r>
          <a:r>
            <a:rPr kumimoji="1" lang="en-US" altLang="ja-JP" sz="1300" baseline="0">
              <a:latin typeface="ＭＳ Ｐゴシック" panose="020B0600070205080204" pitchFamily="50" charset="-128"/>
              <a:ea typeface="ＭＳ Ｐゴシック" panose="020B0600070205080204" pitchFamily="50" charset="-128"/>
            </a:rPr>
            <a:t>0.8</a:t>
          </a:r>
          <a:r>
            <a:rPr kumimoji="1" lang="ja-JP" altLang="en-US" sz="1300" baseline="0">
              <a:latin typeface="ＭＳ Ｐゴシック" panose="020B0600070205080204" pitchFamily="50" charset="-128"/>
              <a:ea typeface="ＭＳ Ｐゴシック" panose="020B0600070205080204" pitchFamily="50" charset="-128"/>
            </a:rPr>
            <a:t>ポイント増となり、類似団体平均を上回っている。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今後も増加が見込まれるため、資格審査等の適正化を進め、費用の抑制に努める。</a:t>
          </a: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156718</xdr:rowOff>
    </xdr:from>
    <xdr:to>
      <xdr:col>24</xdr:col>
      <xdr:colOff>25400</xdr:colOff>
      <xdr:row>56</xdr:row>
      <xdr:rowOff>58420</xdr:rowOff>
    </xdr:to>
    <xdr:cxnSp macro="">
      <xdr:nvCxnSpPr>
        <xdr:cNvPr id="186" name="直線コネクタ 185"/>
        <xdr:cNvCxnSpPr/>
      </xdr:nvCxnSpPr>
      <xdr:spPr>
        <a:xfrm>
          <a:off x="3987800" y="95864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156718</xdr:rowOff>
    </xdr:from>
    <xdr:to>
      <xdr:col>19</xdr:col>
      <xdr:colOff>187325</xdr:colOff>
      <xdr:row>56</xdr:row>
      <xdr:rowOff>140716</xdr:rowOff>
    </xdr:to>
    <xdr:cxnSp macro="">
      <xdr:nvCxnSpPr>
        <xdr:cNvPr id="189" name="直線コネクタ 188"/>
        <xdr:cNvCxnSpPr/>
      </xdr:nvCxnSpPr>
      <xdr:spPr>
        <a:xfrm flipV="1">
          <a:off x="3098800" y="958646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76708</xdr:rowOff>
    </xdr:from>
    <xdr:to>
      <xdr:col>15</xdr:col>
      <xdr:colOff>98425</xdr:colOff>
      <xdr:row>56</xdr:row>
      <xdr:rowOff>140716</xdr:rowOff>
    </xdr:to>
    <xdr:cxnSp macro="">
      <xdr:nvCxnSpPr>
        <xdr:cNvPr id="192" name="直線コネクタ 191"/>
        <xdr:cNvCxnSpPr/>
      </xdr:nvCxnSpPr>
      <xdr:spPr>
        <a:xfrm>
          <a:off x="2209800" y="9677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56</xdr:row>
      <xdr:rowOff>113284</xdr:rowOff>
    </xdr:to>
    <xdr:cxnSp macro="">
      <xdr:nvCxnSpPr>
        <xdr:cNvPr id="195" name="直線コネクタ 194"/>
        <xdr:cNvCxnSpPr/>
      </xdr:nvCxnSpPr>
      <xdr:spPr>
        <a:xfrm flipV="1">
          <a:off x="1320800" y="9677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5" name="楕円 20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105918</xdr:rowOff>
    </xdr:from>
    <xdr:to>
      <xdr:col>20</xdr:col>
      <xdr:colOff>38100</xdr:colOff>
      <xdr:row>56</xdr:row>
      <xdr:rowOff>36068</xdr:rowOff>
    </xdr:to>
    <xdr:sp macro="" textlink="">
      <xdr:nvSpPr>
        <xdr:cNvPr id="207" name="楕円 206"/>
        <xdr:cNvSpPr/>
      </xdr:nvSpPr>
      <xdr:spPr>
        <a:xfrm>
          <a:off x="3937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46245</xdr:rowOff>
    </xdr:from>
    <xdr:ext cx="736600" cy="259045"/>
    <xdr:sp macro="" textlink="">
      <xdr:nvSpPr>
        <xdr:cNvPr id="208" name="テキスト ボックス 207"/>
        <xdr:cNvSpPr txBox="1"/>
      </xdr:nvSpPr>
      <xdr:spPr>
        <a:xfrm>
          <a:off x="3606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89916</xdr:rowOff>
    </xdr:from>
    <xdr:to>
      <xdr:col>15</xdr:col>
      <xdr:colOff>149225</xdr:colOff>
      <xdr:row>57</xdr:row>
      <xdr:rowOff>20066</xdr:rowOff>
    </xdr:to>
    <xdr:sp macro="" textlink="">
      <xdr:nvSpPr>
        <xdr:cNvPr id="209" name="楕円 208"/>
        <xdr:cNvSpPr/>
      </xdr:nvSpPr>
      <xdr:spPr>
        <a:xfrm>
          <a:off x="3048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4843</xdr:rowOff>
    </xdr:from>
    <xdr:ext cx="762000" cy="259045"/>
    <xdr:sp macro="" textlink="">
      <xdr:nvSpPr>
        <xdr:cNvPr id="210" name="テキスト ボックス 209"/>
        <xdr:cNvSpPr txBox="1"/>
      </xdr:nvSpPr>
      <xdr:spPr>
        <a:xfrm>
          <a:off x="2717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25908</xdr:rowOff>
    </xdr:from>
    <xdr:to>
      <xdr:col>11</xdr:col>
      <xdr:colOff>60325</xdr:colOff>
      <xdr:row>56</xdr:row>
      <xdr:rowOff>127508</xdr:rowOff>
    </xdr:to>
    <xdr:sp macro="" textlink="">
      <xdr:nvSpPr>
        <xdr:cNvPr id="211" name="楕円 210"/>
        <xdr:cNvSpPr/>
      </xdr:nvSpPr>
      <xdr:spPr>
        <a:xfrm>
          <a:off x="2159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112285</xdr:rowOff>
    </xdr:from>
    <xdr:ext cx="762000" cy="259045"/>
    <xdr:sp macro="" textlink="">
      <xdr:nvSpPr>
        <xdr:cNvPr id="212" name="テキスト ボックス 211"/>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13" name="楕円 212"/>
        <xdr:cNvSpPr/>
      </xdr:nvSpPr>
      <xdr:spPr>
        <a:xfrm>
          <a:off x="1270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148861</xdr:rowOff>
    </xdr:from>
    <xdr:ext cx="762000" cy="259045"/>
    <xdr:sp macro="" textlink="">
      <xdr:nvSpPr>
        <xdr:cNvPr id="214" name="テキスト ボックス 213"/>
        <xdr:cNvSpPr txBox="1"/>
      </xdr:nvSpPr>
      <xdr:spPr>
        <a:xfrm>
          <a:off x="939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その他の経費に係る経常収支比率は、類似団体平均及び県平均を上回る結果となった。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これは除雪費等を含む一般財源で実施する維持補修費が前年度に比べ増加したためである。収入の確保に取り組むとともに施設管理や事務事業の見直しを図り、健全な財政運営に努める。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59</xdr:row>
      <xdr:rowOff>135165</xdr:rowOff>
    </xdr:to>
    <xdr:cxnSp macro="">
      <xdr:nvCxnSpPr>
        <xdr:cNvPr id="249" name="直線コネクタ 248"/>
        <xdr:cNvCxnSpPr/>
      </xdr:nvCxnSpPr>
      <xdr:spPr>
        <a:xfrm>
          <a:off x="15671800" y="102017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86178</xdr:rowOff>
    </xdr:to>
    <xdr:cxnSp macro="">
      <xdr:nvCxnSpPr>
        <xdr:cNvPr id="252" name="直線コネクタ 251"/>
        <xdr:cNvCxnSpPr/>
      </xdr:nvCxnSpPr>
      <xdr:spPr>
        <a:xfrm>
          <a:off x="14782800" y="10071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53522</xdr:rowOff>
    </xdr:to>
    <xdr:cxnSp macro="">
      <xdr:nvCxnSpPr>
        <xdr:cNvPr id="255" name="直線コネクタ 254"/>
        <xdr:cNvCxnSpPr/>
      </xdr:nvCxnSpPr>
      <xdr:spPr>
        <a:xfrm flipV="1">
          <a:off x="13893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59</xdr:row>
      <xdr:rowOff>53522</xdr:rowOff>
    </xdr:to>
    <xdr:cxnSp macro="">
      <xdr:nvCxnSpPr>
        <xdr:cNvPr id="258" name="直線コネクタ 257"/>
        <xdr:cNvCxnSpPr/>
      </xdr:nvCxnSpPr>
      <xdr:spPr>
        <a:xfrm>
          <a:off x="13004800" y="9973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84365</xdr:rowOff>
    </xdr:from>
    <xdr:to>
      <xdr:col>82</xdr:col>
      <xdr:colOff>158750</xdr:colOff>
      <xdr:row>60</xdr:row>
      <xdr:rowOff>14515</xdr:rowOff>
    </xdr:to>
    <xdr:sp macro="" textlink="">
      <xdr:nvSpPr>
        <xdr:cNvPr id="268" name="楕円 267"/>
        <xdr:cNvSpPr/>
      </xdr:nvSpPr>
      <xdr:spPr>
        <a:xfrm>
          <a:off x="16459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56442</xdr:rowOff>
    </xdr:from>
    <xdr:ext cx="762000" cy="259045"/>
    <xdr:sp macro="" textlink="">
      <xdr:nvSpPr>
        <xdr:cNvPr id="269" name="その他該当値テキスト"/>
        <xdr:cNvSpPr txBox="1"/>
      </xdr:nvSpPr>
      <xdr:spPr>
        <a:xfrm>
          <a:off x="16598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0" name="楕円 269"/>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1" name="テキスト ボックス 270"/>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3" name="テキスト ボックス 272"/>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4" name="楕円 273"/>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114499</xdr:rowOff>
    </xdr:from>
    <xdr:ext cx="762000" cy="259045"/>
    <xdr:sp macro="" textlink="">
      <xdr:nvSpPr>
        <xdr:cNvPr id="275" name="テキスト ボックス 274"/>
        <xdr:cNvSpPr txBox="1"/>
      </xdr:nvSpPr>
      <xdr:spPr>
        <a:xfrm>
          <a:off x="13512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6" name="楕円 275"/>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77" name="テキスト ボックス 276"/>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ポイント減となったものの、類似団体平均を大きく上回る水準で推移しており、類似団体内では最も高くなっている。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これは、病院や下水道の公営企業への繰出金や一部事務組合への負担金が多額であることが要因となっており、一方で人件費や物件費などの費用は抑えられている。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124714</xdr:rowOff>
    </xdr:from>
    <xdr:to>
      <xdr:col>82</xdr:col>
      <xdr:colOff>107950</xdr:colOff>
      <xdr:row>39</xdr:row>
      <xdr:rowOff>51562</xdr:rowOff>
    </xdr:to>
    <xdr:cxnSp macro="">
      <xdr:nvCxnSpPr>
        <xdr:cNvPr id="302" name="直線コネクタ 301"/>
        <xdr:cNvCxnSpPr/>
      </xdr:nvCxnSpPr>
      <xdr:spPr>
        <a:xfrm flipV="1">
          <a:off x="16510000" y="57825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23639</xdr:rowOff>
    </xdr:from>
    <xdr:ext cx="762000" cy="259045"/>
    <xdr:sp macro="" textlink="">
      <xdr:nvSpPr>
        <xdr:cNvPr id="303" name="補助費等最小値テキスト"/>
        <xdr:cNvSpPr txBox="1"/>
      </xdr:nvSpPr>
      <xdr:spPr>
        <a:xfrm>
          <a:off x="16598900" y="67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51562</xdr:rowOff>
    </xdr:from>
    <xdr:to>
      <xdr:col>82</xdr:col>
      <xdr:colOff>196850</xdr:colOff>
      <xdr:row>39</xdr:row>
      <xdr:rowOff>51562</xdr:rowOff>
    </xdr:to>
    <xdr:cxnSp macro="">
      <xdr:nvCxnSpPr>
        <xdr:cNvPr id="304" name="直線コネクタ 303"/>
        <xdr:cNvCxnSpPr/>
      </xdr:nvCxnSpPr>
      <xdr:spPr>
        <a:xfrm>
          <a:off x="16421100" y="673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39641</xdr:rowOff>
    </xdr:from>
    <xdr:ext cx="762000" cy="259045"/>
    <xdr:sp macro="" textlink="">
      <xdr:nvSpPr>
        <xdr:cNvPr id="305"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124714</xdr:rowOff>
    </xdr:from>
    <xdr:to>
      <xdr:col>82</xdr:col>
      <xdr:colOff>196850</xdr:colOff>
      <xdr:row>33</xdr:row>
      <xdr:rowOff>124714</xdr:rowOff>
    </xdr:to>
    <xdr:cxnSp macro="">
      <xdr:nvCxnSpPr>
        <xdr:cNvPr id="306" name="直線コネクタ 305"/>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51562</xdr:rowOff>
    </xdr:from>
    <xdr:to>
      <xdr:col>82</xdr:col>
      <xdr:colOff>107950</xdr:colOff>
      <xdr:row>39</xdr:row>
      <xdr:rowOff>161290</xdr:rowOff>
    </xdr:to>
    <xdr:cxnSp macro="">
      <xdr:nvCxnSpPr>
        <xdr:cNvPr id="307" name="直線コネクタ 306"/>
        <xdr:cNvCxnSpPr/>
      </xdr:nvCxnSpPr>
      <xdr:spPr>
        <a:xfrm flipV="1">
          <a:off x="15671800" y="673811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69867</xdr:rowOff>
    </xdr:from>
    <xdr:ext cx="762000" cy="259045"/>
    <xdr:sp macro="" textlink="">
      <xdr:nvSpPr>
        <xdr:cNvPr id="308"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09" name="フローチャート: 判断 30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97282</xdr:rowOff>
    </xdr:from>
    <xdr:to>
      <xdr:col>78</xdr:col>
      <xdr:colOff>69850</xdr:colOff>
      <xdr:row>39</xdr:row>
      <xdr:rowOff>161290</xdr:rowOff>
    </xdr:to>
    <xdr:cxnSp macro="">
      <xdr:nvCxnSpPr>
        <xdr:cNvPr id="310" name="直線コネクタ 309"/>
        <xdr:cNvCxnSpPr/>
      </xdr:nvCxnSpPr>
      <xdr:spPr>
        <a:xfrm>
          <a:off x="14782800" y="67838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97282</xdr:rowOff>
    </xdr:to>
    <xdr:cxnSp macro="">
      <xdr:nvCxnSpPr>
        <xdr:cNvPr id="313" name="直線コネクタ 312"/>
        <xdr:cNvCxnSpPr/>
      </xdr:nvCxnSpPr>
      <xdr:spPr>
        <a:xfrm>
          <a:off x="13893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4" name="フローチャート: 判断 313"/>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15" name="テキスト ボックス 314"/>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69850</xdr:rowOff>
    </xdr:to>
    <xdr:cxnSp macro="">
      <xdr:nvCxnSpPr>
        <xdr:cNvPr id="316" name="直線コネクタ 315"/>
        <xdr:cNvCxnSpPr/>
      </xdr:nvCxnSpPr>
      <xdr:spPr>
        <a:xfrm>
          <a:off x="13004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7" name="フローチャート: 判断 316"/>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18" name="テキスト ボックス 317"/>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19" name="フローチャート: 判断 318"/>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0" name="テキスト ボックス 319"/>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26" name="楕円 325"/>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80789</xdr:rowOff>
    </xdr:from>
    <xdr:ext cx="762000" cy="259045"/>
    <xdr:sp macro="" textlink="">
      <xdr:nvSpPr>
        <xdr:cNvPr id="327" name="補助費等該当値テキスト"/>
        <xdr:cNvSpPr txBox="1"/>
      </xdr:nvSpPr>
      <xdr:spPr>
        <a:xfrm>
          <a:off x="16598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110490</xdr:rowOff>
    </xdr:from>
    <xdr:to>
      <xdr:col>78</xdr:col>
      <xdr:colOff>120650</xdr:colOff>
      <xdr:row>40</xdr:row>
      <xdr:rowOff>40640</xdr:rowOff>
    </xdr:to>
    <xdr:sp macro="" textlink="">
      <xdr:nvSpPr>
        <xdr:cNvPr id="328" name="楕円 327"/>
        <xdr:cNvSpPr/>
      </xdr:nvSpPr>
      <xdr:spPr>
        <a:xfrm>
          <a:off x="15621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25417</xdr:rowOff>
    </xdr:from>
    <xdr:ext cx="736600" cy="259045"/>
    <xdr:sp macro="" textlink="">
      <xdr:nvSpPr>
        <xdr:cNvPr id="329" name="テキスト ボックス 328"/>
        <xdr:cNvSpPr txBox="1"/>
      </xdr:nvSpPr>
      <xdr:spPr>
        <a:xfrm>
          <a:off x="15290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46482</xdr:rowOff>
    </xdr:from>
    <xdr:to>
      <xdr:col>74</xdr:col>
      <xdr:colOff>31750</xdr:colOff>
      <xdr:row>39</xdr:row>
      <xdr:rowOff>148082</xdr:rowOff>
    </xdr:to>
    <xdr:sp macro="" textlink="">
      <xdr:nvSpPr>
        <xdr:cNvPr id="330" name="楕円 329"/>
        <xdr:cNvSpPr/>
      </xdr:nvSpPr>
      <xdr:spPr>
        <a:xfrm>
          <a:off x="14732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132859</xdr:rowOff>
    </xdr:from>
    <xdr:ext cx="762000" cy="259045"/>
    <xdr:sp macro="" textlink="">
      <xdr:nvSpPr>
        <xdr:cNvPr id="331" name="テキスト ボックス 330"/>
        <xdr:cNvSpPr txBox="1"/>
      </xdr:nvSpPr>
      <xdr:spPr>
        <a:xfrm>
          <a:off x="14401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2" name="楕円 331"/>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3" name="テキスト ボックス 332"/>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4" name="楕円 333"/>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5" name="テキスト ボックス 334"/>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ポイント減少し、全国平均を下回る結果となった。これは地方道路等整備事業債などの大型借入の償還終了が大きな要因となっている。</a:t>
          </a:r>
        </a:p>
        <a:p>
          <a:r>
            <a:rPr kumimoji="1" lang="ja-JP" altLang="en-US" sz="1300">
              <a:latin typeface="ＭＳ Ｐゴシック" panose="020B0600070205080204" pitchFamily="50" charset="-128"/>
              <a:ea typeface="ＭＳ Ｐゴシック" panose="020B0600070205080204" pitchFamily="50" charset="-128"/>
            </a:rPr>
            <a:t>　公共施設解体事業及び大規模建設等事業の地方債の償還が開始となる令和４年度以降は数年間にわたり高止まりする見込みである。引き続き交付税措置のある有利な地方債の活用や公共施設整備基金の活用による起債額の抑制など、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5" name="直線コネクタ 364"/>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6"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7" name="直線コネクタ 366"/>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8"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9" name="直線コネクタ 368"/>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18143</xdr:rowOff>
    </xdr:from>
    <xdr:to>
      <xdr:col>24</xdr:col>
      <xdr:colOff>25400</xdr:colOff>
      <xdr:row>74</xdr:row>
      <xdr:rowOff>83457</xdr:rowOff>
    </xdr:to>
    <xdr:cxnSp macro="">
      <xdr:nvCxnSpPr>
        <xdr:cNvPr id="370" name="直線コネクタ 369"/>
        <xdr:cNvCxnSpPr/>
      </xdr:nvCxnSpPr>
      <xdr:spPr>
        <a:xfrm flipV="1">
          <a:off x="3987800" y="12705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71"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2" name="フローチャート: 判断 371"/>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83457</xdr:rowOff>
    </xdr:from>
    <xdr:to>
      <xdr:col>19</xdr:col>
      <xdr:colOff>187325</xdr:colOff>
      <xdr:row>74</xdr:row>
      <xdr:rowOff>159657</xdr:rowOff>
    </xdr:to>
    <xdr:cxnSp macro="">
      <xdr:nvCxnSpPr>
        <xdr:cNvPr id="373" name="直線コネクタ 372"/>
        <xdr:cNvCxnSpPr/>
      </xdr:nvCxnSpPr>
      <xdr:spPr>
        <a:xfrm flipV="1">
          <a:off x="3098800" y="12770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4" name="フローチャート: 判断 373"/>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5" name="テキスト ボックス 374"/>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159657</xdr:rowOff>
    </xdr:from>
    <xdr:to>
      <xdr:col>15</xdr:col>
      <xdr:colOff>98425</xdr:colOff>
      <xdr:row>75</xdr:row>
      <xdr:rowOff>107950</xdr:rowOff>
    </xdr:to>
    <xdr:cxnSp macro="">
      <xdr:nvCxnSpPr>
        <xdr:cNvPr id="376" name="直線コネクタ 375"/>
        <xdr:cNvCxnSpPr/>
      </xdr:nvCxnSpPr>
      <xdr:spPr>
        <a:xfrm flipV="1">
          <a:off x="2209800" y="12846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7" name="フローチャート: 判断 376"/>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8" name="テキスト ボックス 377"/>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76</xdr:row>
      <xdr:rowOff>45357</xdr:rowOff>
    </xdr:to>
    <xdr:cxnSp macro="">
      <xdr:nvCxnSpPr>
        <xdr:cNvPr id="379" name="直線コネクタ 378"/>
        <xdr:cNvCxnSpPr/>
      </xdr:nvCxnSpPr>
      <xdr:spPr>
        <a:xfrm flipV="1">
          <a:off x="1320800" y="12966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80" name="フローチャート: 判断 379"/>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81" name="テキスト ボックス 380"/>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2" name="フローチャート: 判断 381"/>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3" name="テキスト ボックス 382"/>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138793</xdr:rowOff>
    </xdr:from>
    <xdr:to>
      <xdr:col>24</xdr:col>
      <xdr:colOff>76200</xdr:colOff>
      <xdr:row>74</xdr:row>
      <xdr:rowOff>68943</xdr:rowOff>
    </xdr:to>
    <xdr:sp macro="" textlink="">
      <xdr:nvSpPr>
        <xdr:cNvPr id="389" name="楕円 388"/>
        <xdr:cNvSpPr/>
      </xdr:nvSpPr>
      <xdr:spPr>
        <a:xfrm>
          <a:off x="47752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155320</xdr:rowOff>
    </xdr:from>
    <xdr:ext cx="762000" cy="259045"/>
    <xdr:sp macro="" textlink="">
      <xdr:nvSpPr>
        <xdr:cNvPr id="390" name="公債費該当値テキスト"/>
        <xdr:cNvSpPr txBox="1"/>
      </xdr:nvSpPr>
      <xdr:spPr>
        <a:xfrm>
          <a:off x="49149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32657</xdr:rowOff>
    </xdr:from>
    <xdr:to>
      <xdr:col>20</xdr:col>
      <xdr:colOff>38100</xdr:colOff>
      <xdr:row>74</xdr:row>
      <xdr:rowOff>134257</xdr:rowOff>
    </xdr:to>
    <xdr:sp macro="" textlink="">
      <xdr:nvSpPr>
        <xdr:cNvPr id="391" name="楕円 390"/>
        <xdr:cNvSpPr/>
      </xdr:nvSpPr>
      <xdr:spPr>
        <a:xfrm>
          <a:off x="3937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144434</xdr:rowOff>
    </xdr:from>
    <xdr:ext cx="736600" cy="259045"/>
    <xdr:sp macro="" textlink="">
      <xdr:nvSpPr>
        <xdr:cNvPr id="392" name="テキスト ボックス 391"/>
        <xdr:cNvSpPr txBox="1"/>
      </xdr:nvSpPr>
      <xdr:spPr>
        <a:xfrm>
          <a:off x="3606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108857</xdr:rowOff>
    </xdr:from>
    <xdr:to>
      <xdr:col>15</xdr:col>
      <xdr:colOff>149225</xdr:colOff>
      <xdr:row>75</xdr:row>
      <xdr:rowOff>39007</xdr:rowOff>
    </xdr:to>
    <xdr:sp macro="" textlink="">
      <xdr:nvSpPr>
        <xdr:cNvPr id="393" name="楕円 392"/>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49184</xdr:rowOff>
    </xdr:from>
    <xdr:ext cx="762000" cy="259045"/>
    <xdr:sp macro="" textlink="">
      <xdr:nvSpPr>
        <xdr:cNvPr id="394" name="テキスト ボックス 393"/>
        <xdr:cNvSpPr txBox="1"/>
      </xdr:nvSpPr>
      <xdr:spPr>
        <a:xfrm>
          <a:off x="2717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5" name="楕円 394"/>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6" name="テキスト ボックス 395"/>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166007</xdr:rowOff>
    </xdr:from>
    <xdr:to>
      <xdr:col>6</xdr:col>
      <xdr:colOff>171450</xdr:colOff>
      <xdr:row>76</xdr:row>
      <xdr:rowOff>96157</xdr:rowOff>
    </xdr:to>
    <xdr:sp macro="" textlink="">
      <xdr:nvSpPr>
        <xdr:cNvPr id="397" name="楕円 396"/>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106334</xdr:rowOff>
    </xdr:from>
    <xdr:ext cx="762000" cy="259045"/>
    <xdr:sp macro="" textlink="">
      <xdr:nvSpPr>
        <xdr:cNvPr id="398" name="テキスト ボックス 397"/>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ポイント減となったものの、令和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年度に引き続き類似団体及び県平均を上回る結果となった。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6" name="直線コネクタ 425"/>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7"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8" name="直線コネクタ 427"/>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9"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0" name="直線コネクタ 429"/>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138430</xdr:rowOff>
    </xdr:to>
    <xdr:cxnSp macro="">
      <xdr:nvCxnSpPr>
        <xdr:cNvPr id="431" name="直線コネクタ 430"/>
        <xdr:cNvCxnSpPr/>
      </xdr:nvCxnSpPr>
      <xdr:spPr>
        <a:xfrm flipV="1">
          <a:off x="15671800" y="135458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2"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3" name="フローチャート: 判断 432"/>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16511</xdr:rowOff>
    </xdr:from>
    <xdr:to>
      <xdr:col>78</xdr:col>
      <xdr:colOff>69850</xdr:colOff>
      <xdr:row>79</xdr:row>
      <xdr:rowOff>138430</xdr:rowOff>
    </xdr:to>
    <xdr:cxnSp macro="">
      <xdr:nvCxnSpPr>
        <xdr:cNvPr id="434" name="直線コネクタ 433"/>
        <xdr:cNvCxnSpPr/>
      </xdr:nvCxnSpPr>
      <xdr:spPr>
        <a:xfrm>
          <a:off x="14782800" y="135610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5" name="フローチャート: 判断 434"/>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6" name="テキスト ボックス 435"/>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16511</xdr:rowOff>
    </xdr:to>
    <xdr:cxnSp macro="">
      <xdr:nvCxnSpPr>
        <xdr:cNvPr id="437" name="直線コネクタ 436"/>
        <xdr:cNvCxnSpPr/>
      </xdr:nvCxnSpPr>
      <xdr:spPr>
        <a:xfrm>
          <a:off x="13893800" y="13515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8" name="フローチャート: 判断 437"/>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9" name="テキスト ボックス 438"/>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142239</xdr:rowOff>
    </xdr:to>
    <xdr:cxnSp macro="">
      <xdr:nvCxnSpPr>
        <xdr:cNvPr id="440" name="直線コネクタ 439"/>
        <xdr:cNvCxnSpPr/>
      </xdr:nvCxnSpPr>
      <xdr:spPr>
        <a:xfrm>
          <a:off x="13004800" y="13454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41" name="フローチャート: 判断 440"/>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2" name="テキスト ボックス 441"/>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3" name="フローチャート: 判断 442"/>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4" name="テキスト ボックス 443"/>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0" name="楕円 449"/>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1"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2" name="楕円 451"/>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3" name="テキスト ボックス 452"/>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137161</xdr:rowOff>
    </xdr:from>
    <xdr:to>
      <xdr:col>74</xdr:col>
      <xdr:colOff>31750</xdr:colOff>
      <xdr:row>79</xdr:row>
      <xdr:rowOff>67311</xdr:rowOff>
    </xdr:to>
    <xdr:sp macro="" textlink="">
      <xdr:nvSpPr>
        <xdr:cNvPr id="454" name="楕円 453"/>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77488</xdr:rowOff>
    </xdr:from>
    <xdr:ext cx="762000" cy="259045"/>
    <xdr:sp macro="" textlink="">
      <xdr:nvSpPr>
        <xdr:cNvPr id="455" name="テキスト ボックス 454"/>
        <xdr:cNvSpPr txBox="1"/>
      </xdr:nvSpPr>
      <xdr:spPr>
        <a:xfrm>
          <a:off x="14401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91439</xdr:rowOff>
    </xdr:from>
    <xdr:to>
      <xdr:col>69</xdr:col>
      <xdr:colOff>142875</xdr:colOff>
      <xdr:row>79</xdr:row>
      <xdr:rowOff>21589</xdr:rowOff>
    </xdr:to>
    <xdr:sp macro="" textlink="">
      <xdr:nvSpPr>
        <xdr:cNvPr id="456" name="楕円 455"/>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31766</xdr:rowOff>
    </xdr:from>
    <xdr:ext cx="762000" cy="259045"/>
    <xdr:sp macro="" textlink="">
      <xdr:nvSpPr>
        <xdr:cNvPr id="457" name="テキスト ボックス 456"/>
        <xdr:cNvSpPr txBox="1"/>
      </xdr:nvSpPr>
      <xdr:spPr>
        <a:xfrm>
          <a:off x="13512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8" name="楕円 457"/>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59" name="テキスト ボックス 458"/>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18791</xdr:rowOff>
    </xdr:from>
    <xdr:to>
      <xdr:col>29</xdr:col>
      <xdr:colOff>127000</xdr:colOff>
      <xdr:row>18</xdr:row>
      <xdr:rowOff>35279</xdr:rowOff>
    </xdr:to>
    <xdr:cxnSp macro="">
      <xdr:nvCxnSpPr>
        <xdr:cNvPr id="54" name="直線コネクタ 53"/>
        <xdr:cNvCxnSpPr/>
      </xdr:nvCxnSpPr>
      <xdr:spPr bwMode="auto">
        <a:xfrm flipV="1">
          <a:off x="5003800" y="3152516"/>
          <a:ext cx="647700" cy="16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35279</xdr:rowOff>
    </xdr:from>
    <xdr:to>
      <xdr:col>26</xdr:col>
      <xdr:colOff>50800</xdr:colOff>
      <xdr:row>18</xdr:row>
      <xdr:rowOff>56567</xdr:rowOff>
    </xdr:to>
    <xdr:cxnSp macro="">
      <xdr:nvCxnSpPr>
        <xdr:cNvPr id="57" name="直線コネクタ 56"/>
        <xdr:cNvCxnSpPr/>
      </xdr:nvCxnSpPr>
      <xdr:spPr bwMode="auto">
        <a:xfrm flipV="1">
          <a:off x="4305300" y="3169004"/>
          <a:ext cx="698500" cy="21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56567</xdr:rowOff>
    </xdr:from>
    <xdr:to>
      <xdr:col>22</xdr:col>
      <xdr:colOff>114300</xdr:colOff>
      <xdr:row>18</xdr:row>
      <xdr:rowOff>61854</xdr:rowOff>
    </xdr:to>
    <xdr:cxnSp macro="">
      <xdr:nvCxnSpPr>
        <xdr:cNvPr id="60" name="直線コネクタ 59"/>
        <xdr:cNvCxnSpPr/>
      </xdr:nvCxnSpPr>
      <xdr:spPr bwMode="auto">
        <a:xfrm flipV="1">
          <a:off x="3606800" y="3190292"/>
          <a:ext cx="698500" cy="5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61854</xdr:rowOff>
    </xdr:from>
    <xdr:to>
      <xdr:col>18</xdr:col>
      <xdr:colOff>177800</xdr:colOff>
      <xdr:row>18</xdr:row>
      <xdr:rowOff>63283</xdr:rowOff>
    </xdr:to>
    <xdr:cxnSp macro="">
      <xdr:nvCxnSpPr>
        <xdr:cNvPr id="63" name="直線コネクタ 62"/>
        <xdr:cNvCxnSpPr/>
      </xdr:nvCxnSpPr>
      <xdr:spPr bwMode="auto">
        <a:xfrm flipV="1">
          <a:off x="2908300" y="3195579"/>
          <a:ext cx="698500" cy="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139441</xdr:rowOff>
    </xdr:from>
    <xdr:to>
      <xdr:col>29</xdr:col>
      <xdr:colOff>177800</xdr:colOff>
      <xdr:row>18</xdr:row>
      <xdr:rowOff>69591</xdr:rowOff>
    </xdr:to>
    <xdr:sp macro="" textlink="">
      <xdr:nvSpPr>
        <xdr:cNvPr id="73" name="楕円 72"/>
        <xdr:cNvSpPr/>
      </xdr:nvSpPr>
      <xdr:spPr bwMode="auto">
        <a:xfrm>
          <a:off x="5600700" y="3101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111518</xdr:rowOff>
    </xdr:from>
    <xdr:ext cx="762000" cy="259045"/>
    <xdr:sp macro="" textlink="">
      <xdr:nvSpPr>
        <xdr:cNvPr id="74" name="人口1人当たり決算額の推移該当値テキスト130"/>
        <xdr:cNvSpPr txBox="1"/>
      </xdr:nvSpPr>
      <xdr:spPr>
        <a:xfrm>
          <a:off x="5740400" y="30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155929</xdr:rowOff>
    </xdr:from>
    <xdr:to>
      <xdr:col>26</xdr:col>
      <xdr:colOff>101600</xdr:colOff>
      <xdr:row>18</xdr:row>
      <xdr:rowOff>86079</xdr:rowOff>
    </xdr:to>
    <xdr:sp macro="" textlink="">
      <xdr:nvSpPr>
        <xdr:cNvPr id="75" name="楕円 74"/>
        <xdr:cNvSpPr/>
      </xdr:nvSpPr>
      <xdr:spPr bwMode="auto">
        <a:xfrm>
          <a:off x="4953000" y="311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70856</xdr:rowOff>
    </xdr:from>
    <xdr:ext cx="736600" cy="259045"/>
    <xdr:sp macro="" textlink="">
      <xdr:nvSpPr>
        <xdr:cNvPr id="76" name="テキスト ボックス 75"/>
        <xdr:cNvSpPr txBox="1"/>
      </xdr:nvSpPr>
      <xdr:spPr>
        <a:xfrm>
          <a:off x="4622800" y="320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5767</xdr:rowOff>
    </xdr:from>
    <xdr:to>
      <xdr:col>22</xdr:col>
      <xdr:colOff>165100</xdr:colOff>
      <xdr:row>18</xdr:row>
      <xdr:rowOff>107367</xdr:rowOff>
    </xdr:to>
    <xdr:sp macro="" textlink="">
      <xdr:nvSpPr>
        <xdr:cNvPr id="77" name="楕円 76"/>
        <xdr:cNvSpPr/>
      </xdr:nvSpPr>
      <xdr:spPr bwMode="auto">
        <a:xfrm>
          <a:off x="4254500" y="313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92144</xdr:rowOff>
    </xdr:from>
    <xdr:ext cx="762000" cy="259045"/>
    <xdr:sp macro="" textlink="">
      <xdr:nvSpPr>
        <xdr:cNvPr id="78" name="テキスト ボックス 77"/>
        <xdr:cNvSpPr txBox="1"/>
      </xdr:nvSpPr>
      <xdr:spPr>
        <a:xfrm>
          <a:off x="3924300" y="32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11054</xdr:rowOff>
    </xdr:from>
    <xdr:to>
      <xdr:col>19</xdr:col>
      <xdr:colOff>38100</xdr:colOff>
      <xdr:row>18</xdr:row>
      <xdr:rowOff>112654</xdr:rowOff>
    </xdr:to>
    <xdr:sp macro="" textlink="">
      <xdr:nvSpPr>
        <xdr:cNvPr id="79" name="楕円 78"/>
        <xdr:cNvSpPr/>
      </xdr:nvSpPr>
      <xdr:spPr bwMode="auto">
        <a:xfrm>
          <a:off x="3556000" y="314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97431</xdr:rowOff>
    </xdr:from>
    <xdr:ext cx="762000" cy="259045"/>
    <xdr:sp macro="" textlink="">
      <xdr:nvSpPr>
        <xdr:cNvPr id="80" name="テキスト ボックス 79"/>
        <xdr:cNvSpPr txBox="1"/>
      </xdr:nvSpPr>
      <xdr:spPr>
        <a:xfrm>
          <a:off x="3225800" y="323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12483</xdr:rowOff>
    </xdr:from>
    <xdr:to>
      <xdr:col>15</xdr:col>
      <xdr:colOff>101600</xdr:colOff>
      <xdr:row>18</xdr:row>
      <xdr:rowOff>114083</xdr:rowOff>
    </xdr:to>
    <xdr:sp macro="" textlink="">
      <xdr:nvSpPr>
        <xdr:cNvPr id="81" name="楕円 80"/>
        <xdr:cNvSpPr/>
      </xdr:nvSpPr>
      <xdr:spPr bwMode="auto">
        <a:xfrm>
          <a:off x="2857500" y="314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98860</xdr:rowOff>
    </xdr:from>
    <xdr:ext cx="762000" cy="259045"/>
    <xdr:sp macro="" textlink="">
      <xdr:nvSpPr>
        <xdr:cNvPr id="82" name="テキスト ボックス 81"/>
        <xdr:cNvSpPr txBox="1"/>
      </xdr:nvSpPr>
      <xdr:spPr>
        <a:xfrm>
          <a:off x="2527300" y="323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296654</xdr:rowOff>
    </xdr:from>
    <xdr:to>
      <xdr:col>29</xdr:col>
      <xdr:colOff>127000</xdr:colOff>
      <xdr:row>36</xdr:row>
      <xdr:rowOff>23444</xdr:rowOff>
    </xdr:to>
    <xdr:cxnSp macro="">
      <xdr:nvCxnSpPr>
        <xdr:cNvPr id="118" name="直線コネクタ 117"/>
        <xdr:cNvCxnSpPr/>
      </xdr:nvCxnSpPr>
      <xdr:spPr bwMode="auto">
        <a:xfrm flipV="1">
          <a:off x="5003800" y="6907004"/>
          <a:ext cx="647700" cy="69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281431</xdr:rowOff>
    </xdr:from>
    <xdr:ext cx="762000" cy="259045"/>
    <xdr:sp macro="" textlink="">
      <xdr:nvSpPr>
        <xdr:cNvPr id="119" name="人口1人当たり決算額の推移平均値テキスト445"/>
        <xdr:cNvSpPr txBox="1"/>
      </xdr:nvSpPr>
      <xdr:spPr>
        <a:xfrm>
          <a:off x="5740400" y="6891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23444</xdr:rowOff>
    </xdr:from>
    <xdr:to>
      <xdr:col>26</xdr:col>
      <xdr:colOff>50800</xdr:colOff>
      <xdr:row>36</xdr:row>
      <xdr:rowOff>38564</xdr:rowOff>
    </xdr:to>
    <xdr:cxnSp macro="">
      <xdr:nvCxnSpPr>
        <xdr:cNvPr id="121" name="直線コネクタ 120"/>
        <xdr:cNvCxnSpPr/>
      </xdr:nvCxnSpPr>
      <xdr:spPr bwMode="auto">
        <a:xfrm flipV="1">
          <a:off x="4305300" y="6976694"/>
          <a:ext cx="698500" cy="1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281697</xdr:rowOff>
    </xdr:from>
    <xdr:to>
      <xdr:col>22</xdr:col>
      <xdr:colOff>114300</xdr:colOff>
      <xdr:row>36</xdr:row>
      <xdr:rowOff>38564</xdr:rowOff>
    </xdr:to>
    <xdr:cxnSp macro="">
      <xdr:nvCxnSpPr>
        <xdr:cNvPr id="124" name="直線コネクタ 123"/>
        <xdr:cNvCxnSpPr/>
      </xdr:nvCxnSpPr>
      <xdr:spPr bwMode="auto">
        <a:xfrm>
          <a:off x="3606800" y="6892047"/>
          <a:ext cx="698500" cy="99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279052</xdr:rowOff>
    </xdr:from>
    <xdr:to>
      <xdr:col>18</xdr:col>
      <xdr:colOff>177800</xdr:colOff>
      <xdr:row>35</xdr:row>
      <xdr:rowOff>281697</xdr:rowOff>
    </xdr:to>
    <xdr:cxnSp macro="">
      <xdr:nvCxnSpPr>
        <xdr:cNvPr id="127" name="直線コネクタ 126"/>
        <xdr:cNvCxnSpPr/>
      </xdr:nvCxnSpPr>
      <xdr:spPr bwMode="auto">
        <a:xfrm>
          <a:off x="2908300" y="6889402"/>
          <a:ext cx="6985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245854</xdr:rowOff>
    </xdr:from>
    <xdr:to>
      <xdr:col>29</xdr:col>
      <xdr:colOff>177800</xdr:colOff>
      <xdr:row>36</xdr:row>
      <xdr:rowOff>4554</xdr:rowOff>
    </xdr:to>
    <xdr:sp macro="" textlink="">
      <xdr:nvSpPr>
        <xdr:cNvPr id="137" name="楕円 136"/>
        <xdr:cNvSpPr/>
      </xdr:nvSpPr>
      <xdr:spPr bwMode="auto">
        <a:xfrm>
          <a:off x="5600700" y="685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90931</xdr:rowOff>
    </xdr:from>
    <xdr:ext cx="762000" cy="259045"/>
    <xdr:sp macro="" textlink="">
      <xdr:nvSpPr>
        <xdr:cNvPr id="138" name="人口1人当たり決算額の推移該当値テキスト445"/>
        <xdr:cNvSpPr txBox="1"/>
      </xdr:nvSpPr>
      <xdr:spPr>
        <a:xfrm>
          <a:off x="5740400" y="670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315544</xdr:rowOff>
    </xdr:from>
    <xdr:to>
      <xdr:col>26</xdr:col>
      <xdr:colOff>101600</xdr:colOff>
      <xdr:row>36</xdr:row>
      <xdr:rowOff>74244</xdr:rowOff>
    </xdr:to>
    <xdr:sp macro="" textlink="">
      <xdr:nvSpPr>
        <xdr:cNvPr id="139" name="楕円 138"/>
        <xdr:cNvSpPr/>
      </xdr:nvSpPr>
      <xdr:spPr bwMode="auto">
        <a:xfrm>
          <a:off x="4953000" y="692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84421</xdr:rowOff>
    </xdr:from>
    <xdr:ext cx="736600" cy="259045"/>
    <xdr:sp macro="" textlink="">
      <xdr:nvSpPr>
        <xdr:cNvPr id="140" name="テキスト ボックス 139"/>
        <xdr:cNvSpPr txBox="1"/>
      </xdr:nvSpPr>
      <xdr:spPr>
        <a:xfrm>
          <a:off x="4622800" y="66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330664</xdr:rowOff>
    </xdr:from>
    <xdr:to>
      <xdr:col>22</xdr:col>
      <xdr:colOff>165100</xdr:colOff>
      <xdr:row>36</xdr:row>
      <xdr:rowOff>89364</xdr:rowOff>
    </xdr:to>
    <xdr:sp macro="" textlink="">
      <xdr:nvSpPr>
        <xdr:cNvPr id="141" name="楕円 140"/>
        <xdr:cNvSpPr/>
      </xdr:nvSpPr>
      <xdr:spPr bwMode="auto">
        <a:xfrm>
          <a:off x="4254500" y="6941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99541</xdr:rowOff>
    </xdr:from>
    <xdr:ext cx="762000" cy="259045"/>
    <xdr:sp macro="" textlink="">
      <xdr:nvSpPr>
        <xdr:cNvPr id="142" name="テキスト ボックス 141"/>
        <xdr:cNvSpPr txBox="1"/>
      </xdr:nvSpPr>
      <xdr:spPr>
        <a:xfrm>
          <a:off x="3924300" y="670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230897</xdr:rowOff>
    </xdr:from>
    <xdr:to>
      <xdr:col>19</xdr:col>
      <xdr:colOff>38100</xdr:colOff>
      <xdr:row>35</xdr:row>
      <xdr:rowOff>332497</xdr:rowOff>
    </xdr:to>
    <xdr:sp macro="" textlink="">
      <xdr:nvSpPr>
        <xdr:cNvPr id="143" name="楕円 142"/>
        <xdr:cNvSpPr/>
      </xdr:nvSpPr>
      <xdr:spPr bwMode="auto">
        <a:xfrm>
          <a:off x="3556000" y="684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342674</xdr:rowOff>
    </xdr:from>
    <xdr:ext cx="762000" cy="259045"/>
    <xdr:sp macro="" textlink="">
      <xdr:nvSpPr>
        <xdr:cNvPr id="144" name="テキスト ボックス 143"/>
        <xdr:cNvSpPr txBox="1"/>
      </xdr:nvSpPr>
      <xdr:spPr>
        <a:xfrm>
          <a:off x="3225800" y="66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228252</xdr:rowOff>
    </xdr:from>
    <xdr:to>
      <xdr:col>15</xdr:col>
      <xdr:colOff>101600</xdr:colOff>
      <xdr:row>35</xdr:row>
      <xdr:rowOff>329852</xdr:rowOff>
    </xdr:to>
    <xdr:sp macro="" textlink="">
      <xdr:nvSpPr>
        <xdr:cNvPr id="145" name="楕円 144"/>
        <xdr:cNvSpPr/>
      </xdr:nvSpPr>
      <xdr:spPr bwMode="auto">
        <a:xfrm>
          <a:off x="2857500" y="683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340029</xdr:rowOff>
    </xdr:from>
    <xdr:ext cx="762000" cy="259045"/>
    <xdr:sp macro="" textlink="">
      <xdr:nvSpPr>
        <xdr:cNvPr id="146" name="テキスト ボックス 145"/>
        <xdr:cNvSpPr txBox="1"/>
      </xdr:nvSpPr>
      <xdr:spPr>
        <a:xfrm>
          <a:off x="2527300" y="660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59,666
59,340
725.65
38,115,275
35,235,482
2,104,063
18,811,730
35,801,061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95148</xdr:rowOff>
    </xdr:from>
    <xdr:to>
      <xdr:col>24</xdr:col>
      <xdr:colOff>63500</xdr:colOff>
      <xdr:row>37</xdr:row>
      <xdr:rowOff>99708</xdr:rowOff>
    </xdr:to>
    <xdr:cxnSp macro="">
      <xdr:nvCxnSpPr>
        <xdr:cNvPr id="61" name="直線コネクタ 60"/>
        <xdr:cNvCxnSpPr/>
      </xdr:nvCxnSpPr>
      <xdr:spPr>
        <a:xfrm>
          <a:off x="3797300" y="6438798"/>
          <a:ext cx="8382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95148</xdr:rowOff>
    </xdr:from>
    <xdr:to>
      <xdr:col>19</xdr:col>
      <xdr:colOff>177800</xdr:colOff>
      <xdr:row>37</xdr:row>
      <xdr:rowOff>143421</xdr:rowOff>
    </xdr:to>
    <xdr:cxnSp macro="">
      <xdr:nvCxnSpPr>
        <xdr:cNvPr id="64" name="直線コネクタ 63"/>
        <xdr:cNvCxnSpPr/>
      </xdr:nvCxnSpPr>
      <xdr:spPr>
        <a:xfrm flipV="1">
          <a:off x="2908300" y="6438798"/>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132931</xdr:rowOff>
    </xdr:from>
    <xdr:to>
      <xdr:col>15</xdr:col>
      <xdr:colOff>50800</xdr:colOff>
      <xdr:row>37</xdr:row>
      <xdr:rowOff>143421</xdr:rowOff>
    </xdr:to>
    <xdr:cxnSp macro="">
      <xdr:nvCxnSpPr>
        <xdr:cNvPr id="67" name="直線コネクタ 66"/>
        <xdr:cNvCxnSpPr/>
      </xdr:nvCxnSpPr>
      <xdr:spPr>
        <a:xfrm>
          <a:off x="2019300" y="6476581"/>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118758</xdr:rowOff>
    </xdr:from>
    <xdr:to>
      <xdr:col>10</xdr:col>
      <xdr:colOff>114300</xdr:colOff>
      <xdr:row>37</xdr:row>
      <xdr:rowOff>132931</xdr:rowOff>
    </xdr:to>
    <xdr:cxnSp macro="">
      <xdr:nvCxnSpPr>
        <xdr:cNvPr id="70" name="直線コネクタ 69"/>
        <xdr:cNvCxnSpPr/>
      </xdr:nvCxnSpPr>
      <xdr:spPr>
        <a:xfrm>
          <a:off x="1130300" y="646240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48908</xdr:rowOff>
    </xdr:from>
    <xdr:to>
      <xdr:col>24</xdr:col>
      <xdr:colOff>114300</xdr:colOff>
      <xdr:row>37</xdr:row>
      <xdr:rowOff>150508</xdr:rowOff>
    </xdr:to>
    <xdr:sp macro="" textlink="">
      <xdr:nvSpPr>
        <xdr:cNvPr id="80" name="楕円 79"/>
        <xdr:cNvSpPr/>
      </xdr:nvSpPr>
      <xdr:spPr>
        <a:xfrm>
          <a:off x="4584700" y="63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135285</xdr:rowOff>
    </xdr:from>
    <xdr:ext cx="534377" cy="259045"/>
    <xdr:sp macro="" textlink="">
      <xdr:nvSpPr>
        <xdr:cNvPr id="81" name="人件費該当値テキスト"/>
        <xdr:cNvSpPr txBox="1"/>
      </xdr:nvSpPr>
      <xdr:spPr>
        <a:xfrm>
          <a:off x="4686300" y="63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44348</xdr:rowOff>
    </xdr:from>
    <xdr:to>
      <xdr:col>20</xdr:col>
      <xdr:colOff>38100</xdr:colOff>
      <xdr:row>37</xdr:row>
      <xdr:rowOff>145948</xdr:rowOff>
    </xdr:to>
    <xdr:sp macro="" textlink="">
      <xdr:nvSpPr>
        <xdr:cNvPr id="82" name="楕円 81"/>
        <xdr:cNvSpPr/>
      </xdr:nvSpPr>
      <xdr:spPr>
        <a:xfrm>
          <a:off x="3746500" y="63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137075</xdr:rowOff>
    </xdr:from>
    <xdr:ext cx="534377" cy="259045"/>
    <xdr:sp macro="" textlink="">
      <xdr:nvSpPr>
        <xdr:cNvPr id="83" name="テキスト ボックス 82"/>
        <xdr:cNvSpPr txBox="1"/>
      </xdr:nvSpPr>
      <xdr:spPr>
        <a:xfrm>
          <a:off x="3530111" y="64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92621</xdr:rowOff>
    </xdr:from>
    <xdr:to>
      <xdr:col>15</xdr:col>
      <xdr:colOff>101600</xdr:colOff>
      <xdr:row>38</xdr:row>
      <xdr:rowOff>22771</xdr:rowOff>
    </xdr:to>
    <xdr:sp macro="" textlink="">
      <xdr:nvSpPr>
        <xdr:cNvPr id="84" name="楕円 83"/>
        <xdr:cNvSpPr/>
      </xdr:nvSpPr>
      <xdr:spPr>
        <a:xfrm>
          <a:off x="2857500" y="64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13898</xdr:rowOff>
    </xdr:from>
    <xdr:ext cx="534377" cy="259045"/>
    <xdr:sp macro="" textlink="">
      <xdr:nvSpPr>
        <xdr:cNvPr id="85" name="テキスト ボックス 84"/>
        <xdr:cNvSpPr txBox="1"/>
      </xdr:nvSpPr>
      <xdr:spPr>
        <a:xfrm>
          <a:off x="2641111" y="65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82131</xdr:rowOff>
    </xdr:from>
    <xdr:to>
      <xdr:col>10</xdr:col>
      <xdr:colOff>165100</xdr:colOff>
      <xdr:row>38</xdr:row>
      <xdr:rowOff>12281</xdr:rowOff>
    </xdr:to>
    <xdr:sp macro="" textlink="">
      <xdr:nvSpPr>
        <xdr:cNvPr id="86" name="楕円 85"/>
        <xdr:cNvSpPr/>
      </xdr:nvSpPr>
      <xdr:spPr>
        <a:xfrm>
          <a:off x="1968500" y="64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3408</xdr:rowOff>
    </xdr:from>
    <xdr:ext cx="534377" cy="259045"/>
    <xdr:sp macro="" textlink="">
      <xdr:nvSpPr>
        <xdr:cNvPr id="87" name="テキスト ボックス 86"/>
        <xdr:cNvSpPr txBox="1"/>
      </xdr:nvSpPr>
      <xdr:spPr>
        <a:xfrm>
          <a:off x="1752111" y="6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67958</xdr:rowOff>
    </xdr:from>
    <xdr:to>
      <xdr:col>6</xdr:col>
      <xdr:colOff>38100</xdr:colOff>
      <xdr:row>37</xdr:row>
      <xdr:rowOff>169558</xdr:rowOff>
    </xdr:to>
    <xdr:sp macro="" textlink="">
      <xdr:nvSpPr>
        <xdr:cNvPr id="88" name="楕円 87"/>
        <xdr:cNvSpPr/>
      </xdr:nvSpPr>
      <xdr:spPr>
        <a:xfrm>
          <a:off x="1079500" y="64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160685</xdr:rowOff>
    </xdr:from>
    <xdr:ext cx="534377" cy="259045"/>
    <xdr:sp macro="" textlink="">
      <xdr:nvSpPr>
        <xdr:cNvPr id="89" name="テキスト ボックス 88"/>
        <xdr:cNvSpPr txBox="1"/>
      </xdr:nvSpPr>
      <xdr:spPr>
        <a:xfrm>
          <a:off x="863111" y="65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135667</xdr:rowOff>
    </xdr:from>
    <xdr:to>
      <xdr:col>24</xdr:col>
      <xdr:colOff>63500</xdr:colOff>
      <xdr:row>57</xdr:row>
      <xdr:rowOff>58629</xdr:rowOff>
    </xdr:to>
    <xdr:cxnSp macro="">
      <xdr:nvCxnSpPr>
        <xdr:cNvPr id="121" name="直線コネクタ 120"/>
        <xdr:cNvCxnSpPr/>
      </xdr:nvCxnSpPr>
      <xdr:spPr>
        <a:xfrm>
          <a:off x="3797300" y="9736867"/>
          <a:ext cx="8382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135667</xdr:rowOff>
    </xdr:from>
    <xdr:to>
      <xdr:col>19</xdr:col>
      <xdr:colOff>177800</xdr:colOff>
      <xdr:row>58</xdr:row>
      <xdr:rowOff>4042</xdr:rowOff>
    </xdr:to>
    <xdr:cxnSp macro="">
      <xdr:nvCxnSpPr>
        <xdr:cNvPr id="124" name="直線コネクタ 123"/>
        <xdr:cNvCxnSpPr/>
      </xdr:nvCxnSpPr>
      <xdr:spPr>
        <a:xfrm flipV="1">
          <a:off x="2908300" y="9736867"/>
          <a:ext cx="889000" cy="2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4042</xdr:rowOff>
    </xdr:from>
    <xdr:to>
      <xdr:col>15</xdr:col>
      <xdr:colOff>50800</xdr:colOff>
      <xdr:row>59</xdr:row>
      <xdr:rowOff>25531</xdr:rowOff>
    </xdr:to>
    <xdr:cxnSp macro="">
      <xdr:nvCxnSpPr>
        <xdr:cNvPr id="127" name="直線コネクタ 126"/>
        <xdr:cNvCxnSpPr/>
      </xdr:nvCxnSpPr>
      <xdr:spPr>
        <a:xfrm flipV="1">
          <a:off x="2019300" y="9948142"/>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25531</xdr:rowOff>
    </xdr:from>
    <xdr:to>
      <xdr:col>10</xdr:col>
      <xdr:colOff>114300</xdr:colOff>
      <xdr:row>59</xdr:row>
      <xdr:rowOff>96364</xdr:rowOff>
    </xdr:to>
    <xdr:cxnSp macro="">
      <xdr:nvCxnSpPr>
        <xdr:cNvPr id="130" name="直線コネクタ 129"/>
        <xdr:cNvCxnSpPr/>
      </xdr:nvCxnSpPr>
      <xdr:spPr>
        <a:xfrm flipV="1">
          <a:off x="1130300" y="10141081"/>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7829</xdr:rowOff>
    </xdr:from>
    <xdr:to>
      <xdr:col>24</xdr:col>
      <xdr:colOff>114300</xdr:colOff>
      <xdr:row>57</xdr:row>
      <xdr:rowOff>109429</xdr:rowOff>
    </xdr:to>
    <xdr:sp macro="" textlink="">
      <xdr:nvSpPr>
        <xdr:cNvPr id="140" name="楕円 139"/>
        <xdr:cNvSpPr/>
      </xdr:nvSpPr>
      <xdr:spPr>
        <a:xfrm>
          <a:off x="4584700" y="97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157706</xdr:rowOff>
    </xdr:from>
    <xdr:ext cx="534377" cy="259045"/>
    <xdr:sp macro="" textlink="">
      <xdr:nvSpPr>
        <xdr:cNvPr id="141" name="物件費該当値テキスト"/>
        <xdr:cNvSpPr txBox="1"/>
      </xdr:nvSpPr>
      <xdr:spPr>
        <a:xfrm>
          <a:off x="4686300" y="97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84867</xdr:rowOff>
    </xdr:from>
    <xdr:to>
      <xdr:col>20</xdr:col>
      <xdr:colOff>38100</xdr:colOff>
      <xdr:row>57</xdr:row>
      <xdr:rowOff>15017</xdr:rowOff>
    </xdr:to>
    <xdr:sp macro="" textlink="">
      <xdr:nvSpPr>
        <xdr:cNvPr id="142" name="楕円 141"/>
        <xdr:cNvSpPr/>
      </xdr:nvSpPr>
      <xdr:spPr>
        <a:xfrm>
          <a:off x="3746500" y="96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6144</xdr:rowOff>
    </xdr:from>
    <xdr:ext cx="534377" cy="259045"/>
    <xdr:sp macro="" textlink="">
      <xdr:nvSpPr>
        <xdr:cNvPr id="143" name="テキスト ボックス 142"/>
        <xdr:cNvSpPr txBox="1"/>
      </xdr:nvSpPr>
      <xdr:spPr>
        <a:xfrm>
          <a:off x="3530111" y="977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124692</xdr:rowOff>
    </xdr:from>
    <xdr:to>
      <xdr:col>15</xdr:col>
      <xdr:colOff>101600</xdr:colOff>
      <xdr:row>58</xdr:row>
      <xdr:rowOff>54842</xdr:rowOff>
    </xdr:to>
    <xdr:sp macro="" textlink="">
      <xdr:nvSpPr>
        <xdr:cNvPr id="144" name="楕円 143"/>
        <xdr:cNvSpPr/>
      </xdr:nvSpPr>
      <xdr:spPr>
        <a:xfrm>
          <a:off x="2857500" y="98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45969</xdr:rowOff>
    </xdr:from>
    <xdr:ext cx="534377" cy="259045"/>
    <xdr:sp macro="" textlink="">
      <xdr:nvSpPr>
        <xdr:cNvPr id="145" name="テキスト ボックス 144"/>
        <xdr:cNvSpPr txBox="1"/>
      </xdr:nvSpPr>
      <xdr:spPr>
        <a:xfrm>
          <a:off x="2641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146181</xdr:rowOff>
    </xdr:from>
    <xdr:to>
      <xdr:col>10</xdr:col>
      <xdr:colOff>165100</xdr:colOff>
      <xdr:row>59</xdr:row>
      <xdr:rowOff>76331</xdr:rowOff>
    </xdr:to>
    <xdr:sp macro="" textlink="">
      <xdr:nvSpPr>
        <xdr:cNvPr id="146" name="楕円 145"/>
        <xdr:cNvSpPr/>
      </xdr:nvSpPr>
      <xdr:spPr>
        <a:xfrm>
          <a:off x="1968500" y="100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67458</xdr:rowOff>
    </xdr:from>
    <xdr:ext cx="534377" cy="259045"/>
    <xdr:sp macro="" textlink="">
      <xdr:nvSpPr>
        <xdr:cNvPr id="147" name="テキスト ボックス 146"/>
        <xdr:cNvSpPr txBox="1"/>
      </xdr:nvSpPr>
      <xdr:spPr>
        <a:xfrm>
          <a:off x="1752111" y="1018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45564</xdr:rowOff>
    </xdr:from>
    <xdr:to>
      <xdr:col>6</xdr:col>
      <xdr:colOff>38100</xdr:colOff>
      <xdr:row>59</xdr:row>
      <xdr:rowOff>147164</xdr:rowOff>
    </xdr:to>
    <xdr:sp macro="" textlink="">
      <xdr:nvSpPr>
        <xdr:cNvPr id="148" name="楕円 147"/>
        <xdr:cNvSpPr/>
      </xdr:nvSpPr>
      <xdr:spPr>
        <a:xfrm>
          <a:off x="1079500" y="1016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138291</xdr:rowOff>
    </xdr:from>
    <xdr:ext cx="534377" cy="259045"/>
    <xdr:sp macro="" textlink="">
      <xdr:nvSpPr>
        <xdr:cNvPr id="149" name="テキスト ボックス 148"/>
        <xdr:cNvSpPr txBox="1"/>
      </xdr:nvSpPr>
      <xdr:spPr>
        <a:xfrm>
          <a:off x="863111" y="102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140005</xdr:rowOff>
    </xdr:from>
    <xdr:to>
      <xdr:col>24</xdr:col>
      <xdr:colOff>63500</xdr:colOff>
      <xdr:row>75</xdr:row>
      <xdr:rowOff>41783</xdr:rowOff>
    </xdr:to>
    <xdr:cxnSp macro="">
      <xdr:nvCxnSpPr>
        <xdr:cNvPr id="178" name="直線コネクタ 177"/>
        <xdr:cNvCxnSpPr/>
      </xdr:nvCxnSpPr>
      <xdr:spPr>
        <a:xfrm flipV="1">
          <a:off x="3797300" y="12827305"/>
          <a:ext cx="8382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41783</xdr:rowOff>
    </xdr:from>
    <xdr:to>
      <xdr:col>19</xdr:col>
      <xdr:colOff>177800</xdr:colOff>
      <xdr:row>75</xdr:row>
      <xdr:rowOff>168503</xdr:rowOff>
    </xdr:to>
    <xdr:cxnSp macro="">
      <xdr:nvCxnSpPr>
        <xdr:cNvPr id="181" name="直線コネクタ 180"/>
        <xdr:cNvCxnSpPr/>
      </xdr:nvCxnSpPr>
      <xdr:spPr>
        <a:xfrm flipV="1">
          <a:off x="2908300" y="12900533"/>
          <a:ext cx="889000" cy="1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120307</xdr:rowOff>
    </xdr:from>
    <xdr:to>
      <xdr:col>15</xdr:col>
      <xdr:colOff>50800</xdr:colOff>
      <xdr:row>75</xdr:row>
      <xdr:rowOff>168503</xdr:rowOff>
    </xdr:to>
    <xdr:cxnSp macro="">
      <xdr:nvCxnSpPr>
        <xdr:cNvPr id="184" name="直線コネクタ 183"/>
        <xdr:cNvCxnSpPr/>
      </xdr:nvCxnSpPr>
      <xdr:spPr>
        <a:xfrm>
          <a:off x="2019300" y="12979057"/>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120307</xdr:rowOff>
    </xdr:from>
    <xdr:to>
      <xdr:col>10</xdr:col>
      <xdr:colOff>114300</xdr:colOff>
      <xdr:row>76</xdr:row>
      <xdr:rowOff>29363</xdr:rowOff>
    </xdr:to>
    <xdr:cxnSp macro="">
      <xdr:nvCxnSpPr>
        <xdr:cNvPr id="187" name="直線コネクタ 186"/>
        <xdr:cNvCxnSpPr/>
      </xdr:nvCxnSpPr>
      <xdr:spPr>
        <a:xfrm flipV="1">
          <a:off x="1130300" y="12979057"/>
          <a:ext cx="8890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89205</xdr:rowOff>
    </xdr:from>
    <xdr:to>
      <xdr:col>24</xdr:col>
      <xdr:colOff>114300</xdr:colOff>
      <xdr:row>75</xdr:row>
      <xdr:rowOff>19355</xdr:rowOff>
    </xdr:to>
    <xdr:sp macro="" textlink="">
      <xdr:nvSpPr>
        <xdr:cNvPr id="197" name="楕円 196"/>
        <xdr:cNvSpPr/>
      </xdr:nvSpPr>
      <xdr:spPr>
        <a:xfrm>
          <a:off x="4584700" y="127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112082</xdr:rowOff>
    </xdr:from>
    <xdr:ext cx="534377" cy="259045"/>
    <xdr:sp macro="" textlink="">
      <xdr:nvSpPr>
        <xdr:cNvPr id="198" name="維持補修費該当値テキスト"/>
        <xdr:cNvSpPr txBox="1"/>
      </xdr:nvSpPr>
      <xdr:spPr>
        <a:xfrm>
          <a:off x="4686300" y="126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162433</xdr:rowOff>
    </xdr:from>
    <xdr:to>
      <xdr:col>20</xdr:col>
      <xdr:colOff>38100</xdr:colOff>
      <xdr:row>75</xdr:row>
      <xdr:rowOff>92583</xdr:rowOff>
    </xdr:to>
    <xdr:sp macro="" textlink="">
      <xdr:nvSpPr>
        <xdr:cNvPr id="199" name="楕円 198"/>
        <xdr:cNvSpPr/>
      </xdr:nvSpPr>
      <xdr:spPr>
        <a:xfrm>
          <a:off x="3746500" y="128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109110</xdr:rowOff>
    </xdr:from>
    <xdr:ext cx="534377" cy="259045"/>
    <xdr:sp macro="" textlink="">
      <xdr:nvSpPr>
        <xdr:cNvPr id="200" name="テキスト ボックス 199"/>
        <xdr:cNvSpPr txBox="1"/>
      </xdr:nvSpPr>
      <xdr:spPr>
        <a:xfrm>
          <a:off x="3530111" y="126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117704</xdr:rowOff>
    </xdr:from>
    <xdr:to>
      <xdr:col>15</xdr:col>
      <xdr:colOff>101600</xdr:colOff>
      <xdr:row>76</xdr:row>
      <xdr:rowOff>47854</xdr:rowOff>
    </xdr:to>
    <xdr:sp macro="" textlink="">
      <xdr:nvSpPr>
        <xdr:cNvPr id="201" name="楕円 200"/>
        <xdr:cNvSpPr/>
      </xdr:nvSpPr>
      <xdr:spPr>
        <a:xfrm>
          <a:off x="2857500" y="129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64381</xdr:rowOff>
    </xdr:from>
    <xdr:ext cx="534377" cy="259045"/>
    <xdr:sp macro="" textlink="">
      <xdr:nvSpPr>
        <xdr:cNvPr id="202" name="テキスト ボックス 201"/>
        <xdr:cNvSpPr txBox="1"/>
      </xdr:nvSpPr>
      <xdr:spPr>
        <a:xfrm>
          <a:off x="2641111" y="127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69507</xdr:rowOff>
    </xdr:from>
    <xdr:to>
      <xdr:col>10</xdr:col>
      <xdr:colOff>165100</xdr:colOff>
      <xdr:row>75</xdr:row>
      <xdr:rowOff>171107</xdr:rowOff>
    </xdr:to>
    <xdr:sp macro="" textlink="">
      <xdr:nvSpPr>
        <xdr:cNvPr id="203" name="楕円 202"/>
        <xdr:cNvSpPr/>
      </xdr:nvSpPr>
      <xdr:spPr>
        <a:xfrm>
          <a:off x="1968500" y="129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16184</xdr:rowOff>
    </xdr:from>
    <xdr:ext cx="534377" cy="259045"/>
    <xdr:sp macro="" textlink="">
      <xdr:nvSpPr>
        <xdr:cNvPr id="204" name="テキスト ボックス 203"/>
        <xdr:cNvSpPr txBox="1"/>
      </xdr:nvSpPr>
      <xdr:spPr>
        <a:xfrm>
          <a:off x="1752111" y="127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150013</xdr:rowOff>
    </xdr:from>
    <xdr:to>
      <xdr:col>6</xdr:col>
      <xdr:colOff>38100</xdr:colOff>
      <xdr:row>76</xdr:row>
      <xdr:rowOff>80163</xdr:rowOff>
    </xdr:to>
    <xdr:sp macro="" textlink="">
      <xdr:nvSpPr>
        <xdr:cNvPr id="205" name="楕円 204"/>
        <xdr:cNvSpPr/>
      </xdr:nvSpPr>
      <xdr:spPr>
        <a:xfrm>
          <a:off x="10795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96690</xdr:rowOff>
    </xdr:from>
    <xdr:ext cx="534377" cy="259045"/>
    <xdr:sp macro="" textlink="">
      <xdr:nvSpPr>
        <xdr:cNvPr id="206" name="テキスト ボックス 205"/>
        <xdr:cNvSpPr txBox="1"/>
      </xdr:nvSpPr>
      <xdr:spPr>
        <a:xfrm>
          <a:off x="863111" y="127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111255</xdr:rowOff>
    </xdr:from>
    <xdr:to>
      <xdr:col>24</xdr:col>
      <xdr:colOff>63500</xdr:colOff>
      <xdr:row>95</xdr:row>
      <xdr:rowOff>5860</xdr:rowOff>
    </xdr:to>
    <xdr:cxnSp macro="">
      <xdr:nvCxnSpPr>
        <xdr:cNvPr id="238" name="直線コネクタ 237"/>
        <xdr:cNvCxnSpPr/>
      </xdr:nvCxnSpPr>
      <xdr:spPr>
        <a:xfrm flipV="1">
          <a:off x="3797300" y="16056105"/>
          <a:ext cx="838200" cy="23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5860</xdr:rowOff>
    </xdr:from>
    <xdr:to>
      <xdr:col>19</xdr:col>
      <xdr:colOff>177800</xdr:colOff>
      <xdr:row>95</xdr:row>
      <xdr:rowOff>10846</xdr:rowOff>
    </xdr:to>
    <xdr:cxnSp macro="">
      <xdr:nvCxnSpPr>
        <xdr:cNvPr id="241" name="直線コネクタ 240"/>
        <xdr:cNvCxnSpPr/>
      </xdr:nvCxnSpPr>
      <xdr:spPr>
        <a:xfrm flipV="1">
          <a:off x="2908300" y="16293610"/>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10846</xdr:rowOff>
    </xdr:from>
    <xdr:to>
      <xdr:col>15</xdr:col>
      <xdr:colOff>50800</xdr:colOff>
      <xdr:row>95</xdr:row>
      <xdr:rowOff>63108</xdr:rowOff>
    </xdr:to>
    <xdr:cxnSp macro="">
      <xdr:nvCxnSpPr>
        <xdr:cNvPr id="244" name="直線コネクタ 243"/>
        <xdr:cNvCxnSpPr/>
      </xdr:nvCxnSpPr>
      <xdr:spPr>
        <a:xfrm flipV="1">
          <a:off x="2019300" y="16298596"/>
          <a:ext cx="889000" cy="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63108</xdr:rowOff>
    </xdr:from>
    <xdr:to>
      <xdr:col>10</xdr:col>
      <xdr:colOff>114300</xdr:colOff>
      <xdr:row>95</xdr:row>
      <xdr:rowOff>85097</xdr:rowOff>
    </xdr:to>
    <xdr:cxnSp macro="">
      <xdr:nvCxnSpPr>
        <xdr:cNvPr id="247" name="直線コネクタ 246"/>
        <xdr:cNvCxnSpPr/>
      </xdr:nvCxnSpPr>
      <xdr:spPr>
        <a:xfrm flipV="1">
          <a:off x="1130300" y="16350858"/>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60455</xdr:rowOff>
    </xdr:from>
    <xdr:to>
      <xdr:col>24</xdr:col>
      <xdr:colOff>114300</xdr:colOff>
      <xdr:row>93</xdr:row>
      <xdr:rowOff>162055</xdr:rowOff>
    </xdr:to>
    <xdr:sp macro="" textlink="">
      <xdr:nvSpPr>
        <xdr:cNvPr id="257" name="楕円 256"/>
        <xdr:cNvSpPr/>
      </xdr:nvSpPr>
      <xdr:spPr>
        <a:xfrm>
          <a:off x="4584700" y="160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83332</xdr:rowOff>
    </xdr:from>
    <xdr:ext cx="599010" cy="259045"/>
    <xdr:sp macro="" textlink="">
      <xdr:nvSpPr>
        <xdr:cNvPr id="258" name="扶助費該当値テキスト"/>
        <xdr:cNvSpPr txBox="1"/>
      </xdr:nvSpPr>
      <xdr:spPr>
        <a:xfrm>
          <a:off x="4686300" y="1585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126510</xdr:rowOff>
    </xdr:from>
    <xdr:to>
      <xdr:col>20</xdr:col>
      <xdr:colOff>38100</xdr:colOff>
      <xdr:row>95</xdr:row>
      <xdr:rowOff>56660</xdr:rowOff>
    </xdr:to>
    <xdr:sp macro="" textlink="">
      <xdr:nvSpPr>
        <xdr:cNvPr id="259" name="楕円 258"/>
        <xdr:cNvSpPr/>
      </xdr:nvSpPr>
      <xdr:spPr>
        <a:xfrm>
          <a:off x="3746500" y="16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73187</xdr:rowOff>
    </xdr:from>
    <xdr:ext cx="599010" cy="259045"/>
    <xdr:sp macro="" textlink="">
      <xdr:nvSpPr>
        <xdr:cNvPr id="260" name="テキスト ボックス 259"/>
        <xdr:cNvSpPr txBox="1"/>
      </xdr:nvSpPr>
      <xdr:spPr>
        <a:xfrm>
          <a:off x="3497795" y="1601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131496</xdr:rowOff>
    </xdr:from>
    <xdr:to>
      <xdr:col>15</xdr:col>
      <xdr:colOff>101600</xdr:colOff>
      <xdr:row>95</xdr:row>
      <xdr:rowOff>61646</xdr:rowOff>
    </xdr:to>
    <xdr:sp macro="" textlink="">
      <xdr:nvSpPr>
        <xdr:cNvPr id="261" name="楕円 260"/>
        <xdr:cNvSpPr/>
      </xdr:nvSpPr>
      <xdr:spPr>
        <a:xfrm>
          <a:off x="2857500" y="162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78173</xdr:rowOff>
    </xdr:from>
    <xdr:ext cx="599010" cy="259045"/>
    <xdr:sp macro="" textlink="">
      <xdr:nvSpPr>
        <xdr:cNvPr id="262" name="テキスト ボックス 261"/>
        <xdr:cNvSpPr txBox="1"/>
      </xdr:nvSpPr>
      <xdr:spPr>
        <a:xfrm>
          <a:off x="2608795" y="16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12308</xdr:rowOff>
    </xdr:from>
    <xdr:to>
      <xdr:col>10</xdr:col>
      <xdr:colOff>165100</xdr:colOff>
      <xdr:row>95</xdr:row>
      <xdr:rowOff>113908</xdr:rowOff>
    </xdr:to>
    <xdr:sp macro="" textlink="">
      <xdr:nvSpPr>
        <xdr:cNvPr id="263" name="楕円 262"/>
        <xdr:cNvSpPr/>
      </xdr:nvSpPr>
      <xdr:spPr>
        <a:xfrm>
          <a:off x="1968500" y="1630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130435</xdr:rowOff>
    </xdr:from>
    <xdr:ext cx="599010" cy="259045"/>
    <xdr:sp macro="" textlink="">
      <xdr:nvSpPr>
        <xdr:cNvPr id="264" name="テキスト ボックス 263"/>
        <xdr:cNvSpPr txBox="1"/>
      </xdr:nvSpPr>
      <xdr:spPr>
        <a:xfrm>
          <a:off x="1719795" y="1607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34297</xdr:rowOff>
    </xdr:from>
    <xdr:to>
      <xdr:col>6</xdr:col>
      <xdr:colOff>38100</xdr:colOff>
      <xdr:row>95</xdr:row>
      <xdr:rowOff>135897</xdr:rowOff>
    </xdr:to>
    <xdr:sp macro="" textlink="">
      <xdr:nvSpPr>
        <xdr:cNvPr id="265" name="楕円 264"/>
        <xdr:cNvSpPr/>
      </xdr:nvSpPr>
      <xdr:spPr>
        <a:xfrm>
          <a:off x="1079500" y="163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152424</xdr:rowOff>
    </xdr:from>
    <xdr:ext cx="599010" cy="259045"/>
    <xdr:sp macro="" textlink="">
      <xdr:nvSpPr>
        <xdr:cNvPr id="266" name="テキスト ボックス 265"/>
        <xdr:cNvSpPr txBox="1"/>
      </xdr:nvSpPr>
      <xdr:spPr>
        <a:xfrm>
          <a:off x="830795" y="1609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22489</xdr:rowOff>
    </xdr:from>
    <xdr:to>
      <xdr:col>55</xdr:col>
      <xdr:colOff>0</xdr:colOff>
      <xdr:row>34</xdr:row>
      <xdr:rowOff>133383</xdr:rowOff>
    </xdr:to>
    <xdr:cxnSp macro="">
      <xdr:nvCxnSpPr>
        <xdr:cNvPr id="295" name="直線コネクタ 294"/>
        <xdr:cNvCxnSpPr/>
      </xdr:nvCxnSpPr>
      <xdr:spPr>
        <a:xfrm>
          <a:off x="9639300" y="5165989"/>
          <a:ext cx="838200" cy="79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22489</xdr:rowOff>
    </xdr:from>
    <xdr:to>
      <xdr:col>50</xdr:col>
      <xdr:colOff>114300</xdr:colOff>
      <xdr:row>35</xdr:row>
      <xdr:rowOff>50759</xdr:rowOff>
    </xdr:to>
    <xdr:cxnSp macro="">
      <xdr:nvCxnSpPr>
        <xdr:cNvPr id="298" name="直線コネクタ 297"/>
        <xdr:cNvCxnSpPr/>
      </xdr:nvCxnSpPr>
      <xdr:spPr>
        <a:xfrm flipV="1">
          <a:off x="8750300" y="5165989"/>
          <a:ext cx="889000" cy="88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50759</xdr:rowOff>
    </xdr:from>
    <xdr:to>
      <xdr:col>45</xdr:col>
      <xdr:colOff>177800</xdr:colOff>
      <xdr:row>35</xdr:row>
      <xdr:rowOff>96533</xdr:rowOff>
    </xdr:to>
    <xdr:cxnSp macro="">
      <xdr:nvCxnSpPr>
        <xdr:cNvPr id="301" name="直線コネクタ 300"/>
        <xdr:cNvCxnSpPr/>
      </xdr:nvCxnSpPr>
      <xdr:spPr>
        <a:xfrm flipV="1">
          <a:off x="7861300" y="6051509"/>
          <a:ext cx="889000" cy="4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96533</xdr:rowOff>
    </xdr:from>
    <xdr:to>
      <xdr:col>41</xdr:col>
      <xdr:colOff>50800</xdr:colOff>
      <xdr:row>35</xdr:row>
      <xdr:rowOff>98628</xdr:rowOff>
    </xdr:to>
    <xdr:cxnSp macro="">
      <xdr:nvCxnSpPr>
        <xdr:cNvPr id="304" name="直線コネクタ 303"/>
        <xdr:cNvCxnSpPr/>
      </xdr:nvCxnSpPr>
      <xdr:spPr>
        <a:xfrm flipV="1">
          <a:off x="6972300" y="609728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82583</xdr:rowOff>
    </xdr:from>
    <xdr:to>
      <xdr:col>55</xdr:col>
      <xdr:colOff>50800</xdr:colOff>
      <xdr:row>35</xdr:row>
      <xdr:rowOff>12733</xdr:rowOff>
    </xdr:to>
    <xdr:sp macro="" textlink="">
      <xdr:nvSpPr>
        <xdr:cNvPr id="314" name="楕円 313"/>
        <xdr:cNvSpPr/>
      </xdr:nvSpPr>
      <xdr:spPr>
        <a:xfrm>
          <a:off x="10426700" y="59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105460</xdr:rowOff>
    </xdr:from>
    <xdr:ext cx="599010" cy="259045"/>
    <xdr:sp macro="" textlink="">
      <xdr:nvSpPr>
        <xdr:cNvPr id="315" name="補助費等該当値テキスト"/>
        <xdr:cNvSpPr txBox="1"/>
      </xdr:nvSpPr>
      <xdr:spPr>
        <a:xfrm>
          <a:off x="10528300" y="576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143139</xdr:rowOff>
    </xdr:from>
    <xdr:to>
      <xdr:col>50</xdr:col>
      <xdr:colOff>165100</xdr:colOff>
      <xdr:row>30</xdr:row>
      <xdr:rowOff>73289</xdr:rowOff>
    </xdr:to>
    <xdr:sp macro="" textlink="">
      <xdr:nvSpPr>
        <xdr:cNvPr id="316" name="楕円 315"/>
        <xdr:cNvSpPr/>
      </xdr:nvSpPr>
      <xdr:spPr>
        <a:xfrm>
          <a:off x="9588500" y="51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89816</xdr:rowOff>
    </xdr:from>
    <xdr:ext cx="599010" cy="259045"/>
    <xdr:sp macro="" textlink="">
      <xdr:nvSpPr>
        <xdr:cNvPr id="317" name="テキスト ボックス 316"/>
        <xdr:cNvSpPr txBox="1"/>
      </xdr:nvSpPr>
      <xdr:spPr>
        <a:xfrm>
          <a:off x="9339795" y="489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171409</xdr:rowOff>
    </xdr:from>
    <xdr:to>
      <xdr:col>46</xdr:col>
      <xdr:colOff>38100</xdr:colOff>
      <xdr:row>35</xdr:row>
      <xdr:rowOff>101559</xdr:rowOff>
    </xdr:to>
    <xdr:sp macro="" textlink="">
      <xdr:nvSpPr>
        <xdr:cNvPr id="318" name="楕円 317"/>
        <xdr:cNvSpPr/>
      </xdr:nvSpPr>
      <xdr:spPr>
        <a:xfrm>
          <a:off x="8699500" y="60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118086</xdr:rowOff>
    </xdr:from>
    <xdr:ext cx="534377" cy="259045"/>
    <xdr:sp macro="" textlink="">
      <xdr:nvSpPr>
        <xdr:cNvPr id="319" name="テキスト ボックス 318"/>
        <xdr:cNvSpPr txBox="1"/>
      </xdr:nvSpPr>
      <xdr:spPr>
        <a:xfrm>
          <a:off x="8483111" y="577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45733</xdr:rowOff>
    </xdr:from>
    <xdr:to>
      <xdr:col>41</xdr:col>
      <xdr:colOff>101600</xdr:colOff>
      <xdr:row>35</xdr:row>
      <xdr:rowOff>147333</xdr:rowOff>
    </xdr:to>
    <xdr:sp macro="" textlink="">
      <xdr:nvSpPr>
        <xdr:cNvPr id="320" name="楕円 319"/>
        <xdr:cNvSpPr/>
      </xdr:nvSpPr>
      <xdr:spPr>
        <a:xfrm>
          <a:off x="7810500" y="60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163860</xdr:rowOff>
    </xdr:from>
    <xdr:ext cx="534377" cy="259045"/>
    <xdr:sp macro="" textlink="">
      <xdr:nvSpPr>
        <xdr:cNvPr id="321" name="テキスト ボックス 320"/>
        <xdr:cNvSpPr txBox="1"/>
      </xdr:nvSpPr>
      <xdr:spPr>
        <a:xfrm>
          <a:off x="7594111" y="58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47828</xdr:rowOff>
    </xdr:from>
    <xdr:to>
      <xdr:col>36</xdr:col>
      <xdr:colOff>165100</xdr:colOff>
      <xdr:row>35</xdr:row>
      <xdr:rowOff>149428</xdr:rowOff>
    </xdr:to>
    <xdr:sp macro="" textlink="">
      <xdr:nvSpPr>
        <xdr:cNvPr id="322" name="楕円 321"/>
        <xdr:cNvSpPr/>
      </xdr:nvSpPr>
      <xdr:spPr>
        <a:xfrm>
          <a:off x="6921500" y="60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165955</xdr:rowOff>
    </xdr:from>
    <xdr:ext cx="534377" cy="259045"/>
    <xdr:sp macro="" textlink="">
      <xdr:nvSpPr>
        <xdr:cNvPr id="323" name="テキスト ボックス 322"/>
        <xdr:cNvSpPr txBox="1"/>
      </xdr:nvSpPr>
      <xdr:spPr>
        <a:xfrm>
          <a:off x="6705111" y="58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80790</xdr:rowOff>
    </xdr:from>
    <xdr:to>
      <xdr:col>55</xdr:col>
      <xdr:colOff>0</xdr:colOff>
      <xdr:row>56</xdr:row>
      <xdr:rowOff>108752</xdr:rowOff>
    </xdr:to>
    <xdr:cxnSp macro="">
      <xdr:nvCxnSpPr>
        <xdr:cNvPr id="350" name="直線コネクタ 349"/>
        <xdr:cNvCxnSpPr/>
      </xdr:nvCxnSpPr>
      <xdr:spPr>
        <a:xfrm>
          <a:off x="9639300" y="9510540"/>
          <a:ext cx="838200" cy="19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80790</xdr:rowOff>
    </xdr:from>
    <xdr:to>
      <xdr:col>50</xdr:col>
      <xdr:colOff>114300</xdr:colOff>
      <xdr:row>55</xdr:row>
      <xdr:rowOff>169838</xdr:rowOff>
    </xdr:to>
    <xdr:cxnSp macro="">
      <xdr:nvCxnSpPr>
        <xdr:cNvPr id="353" name="直線コネクタ 352"/>
        <xdr:cNvCxnSpPr/>
      </xdr:nvCxnSpPr>
      <xdr:spPr>
        <a:xfrm flipV="1">
          <a:off x="8750300" y="9510540"/>
          <a:ext cx="889000" cy="8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169838</xdr:rowOff>
    </xdr:from>
    <xdr:to>
      <xdr:col>45</xdr:col>
      <xdr:colOff>177800</xdr:colOff>
      <xdr:row>56</xdr:row>
      <xdr:rowOff>168545</xdr:rowOff>
    </xdr:to>
    <xdr:cxnSp macro="">
      <xdr:nvCxnSpPr>
        <xdr:cNvPr id="356" name="直線コネクタ 355"/>
        <xdr:cNvCxnSpPr/>
      </xdr:nvCxnSpPr>
      <xdr:spPr>
        <a:xfrm flipV="1">
          <a:off x="7861300" y="9599588"/>
          <a:ext cx="889000" cy="1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168545</xdr:rowOff>
    </xdr:from>
    <xdr:to>
      <xdr:col>41</xdr:col>
      <xdr:colOff>50800</xdr:colOff>
      <xdr:row>57</xdr:row>
      <xdr:rowOff>83203</xdr:rowOff>
    </xdr:to>
    <xdr:cxnSp macro="">
      <xdr:nvCxnSpPr>
        <xdr:cNvPr id="359" name="直線コネクタ 358"/>
        <xdr:cNvCxnSpPr/>
      </xdr:nvCxnSpPr>
      <xdr:spPr>
        <a:xfrm flipV="1">
          <a:off x="6972300" y="9769745"/>
          <a:ext cx="889000" cy="8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1" name="テキスト ボックス 360"/>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3" name="テキスト ボックス 362"/>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57952</xdr:rowOff>
    </xdr:from>
    <xdr:to>
      <xdr:col>55</xdr:col>
      <xdr:colOff>50800</xdr:colOff>
      <xdr:row>56</xdr:row>
      <xdr:rowOff>159552</xdr:rowOff>
    </xdr:to>
    <xdr:sp macro="" textlink="">
      <xdr:nvSpPr>
        <xdr:cNvPr id="369" name="楕円 368"/>
        <xdr:cNvSpPr/>
      </xdr:nvSpPr>
      <xdr:spPr>
        <a:xfrm>
          <a:off x="10426700" y="96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80829</xdr:rowOff>
    </xdr:from>
    <xdr:ext cx="534377" cy="259045"/>
    <xdr:sp macro="" textlink="">
      <xdr:nvSpPr>
        <xdr:cNvPr id="370" name="普通建設事業費該当値テキスト"/>
        <xdr:cNvSpPr txBox="1"/>
      </xdr:nvSpPr>
      <xdr:spPr>
        <a:xfrm>
          <a:off x="10528300" y="95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29990</xdr:rowOff>
    </xdr:from>
    <xdr:to>
      <xdr:col>50</xdr:col>
      <xdr:colOff>165100</xdr:colOff>
      <xdr:row>55</xdr:row>
      <xdr:rowOff>131590</xdr:rowOff>
    </xdr:to>
    <xdr:sp macro="" textlink="">
      <xdr:nvSpPr>
        <xdr:cNvPr id="371" name="楕円 370"/>
        <xdr:cNvSpPr/>
      </xdr:nvSpPr>
      <xdr:spPr>
        <a:xfrm>
          <a:off x="9588500" y="94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148117</xdr:rowOff>
    </xdr:from>
    <xdr:ext cx="599010" cy="259045"/>
    <xdr:sp macro="" textlink="">
      <xdr:nvSpPr>
        <xdr:cNvPr id="372" name="テキスト ボックス 371"/>
        <xdr:cNvSpPr txBox="1"/>
      </xdr:nvSpPr>
      <xdr:spPr>
        <a:xfrm>
          <a:off x="9339795" y="92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119038</xdr:rowOff>
    </xdr:from>
    <xdr:to>
      <xdr:col>46</xdr:col>
      <xdr:colOff>38100</xdr:colOff>
      <xdr:row>56</xdr:row>
      <xdr:rowOff>49188</xdr:rowOff>
    </xdr:to>
    <xdr:sp macro="" textlink="">
      <xdr:nvSpPr>
        <xdr:cNvPr id="373" name="楕円 372"/>
        <xdr:cNvSpPr/>
      </xdr:nvSpPr>
      <xdr:spPr>
        <a:xfrm>
          <a:off x="8699500" y="95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65715</xdr:rowOff>
    </xdr:from>
    <xdr:ext cx="599010" cy="259045"/>
    <xdr:sp macro="" textlink="">
      <xdr:nvSpPr>
        <xdr:cNvPr id="374" name="テキスト ボックス 373"/>
        <xdr:cNvSpPr txBox="1"/>
      </xdr:nvSpPr>
      <xdr:spPr>
        <a:xfrm>
          <a:off x="8450795" y="932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117745</xdr:rowOff>
    </xdr:from>
    <xdr:to>
      <xdr:col>41</xdr:col>
      <xdr:colOff>101600</xdr:colOff>
      <xdr:row>57</xdr:row>
      <xdr:rowOff>47895</xdr:rowOff>
    </xdr:to>
    <xdr:sp macro="" textlink="">
      <xdr:nvSpPr>
        <xdr:cNvPr id="375" name="楕円 374"/>
        <xdr:cNvSpPr/>
      </xdr:nvSpPr>
      <xdr:spPr>
        <a:xfrm>
          <a:off x="7810500" y="971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39022</xdr:rowOff>
    </xdr:from>
    <xdr:ext cx="534377" cy="259045"/>
    <xdr:sp macro="" textlink="">
      <xdr:nvSpPr>
        <xdr:cNvPr id="376" name="テキスト ボックス 375"/>
        <xdr:cNvSpPr txBox="1"/>
      </xdr:nvSpPr>
      <xdr:spPr>
        <a:xfrm>
          <a:off x="7594111" y="98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32403</xdr:rowOff>
    </xdr:from>
    <xdr:to>
      <xdr:col>36</xdr:col>
      <xdr:colOff>165100</xdr:colOff>
      <xdr:row>57</xdr:row>
      <xdr:rowOff>134003</xdr:rowOff>
    </xdr:to>
    <xdr:sp macro="" textlink="">
      <xdr:nvSpPr>
        <xdr:cNvPr id="377" name="楕円 376"/>
        <xdr:cNvSpPr/>
      </xdr:nvSpPr>
      <xdr:spPr>
        <a:xfrm>
          <a:off x="6921500" y="98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125130</xdr:rowOff>
    </xdr:from>
    <xdr:ext cx="534377" cy="259045"/>
    <xdr:sp macro="" textlink="">
      <xdr:nvSpPr>
        <xdr:cNvPr id="378" name="テキスト ボックス 377"/>
        <xdr:cNvSpPr txBox="1"/>
      </xdr:nvSpPr>
      <xdr:spPr>
        <a:xfrm>
          <a:off x="6705111" y="98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36471</xdr:rowOff>
    </xdr:from>
    <xdr:to>
      <xdr:col>55</xdr:col>
      <xdr:colOff>0</xdr:colOff>
      <xdr:row>77</xdr:row>
      <xdr:rowOff>50695</xdr:rowOff>
    </xdr:to>
    <xdr:cxnSp macro="">
      <xdr:nvCxnSpPr>
        <xdr:cNvPr id="403" name="直線コネクタ 402"/>
        <xdr:cNvCxnSpPr/>
      </xdr:nvCxnSpPr>
      <xdr:spPr>
        <a:xfrm>
          <a:off x="9639300" y="13238121"/>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4" name="普通建設事業費 （ うち新規整備　）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36471</xdr:rowOff>
    </xdr:from>
    <xdr:to>
      <xdr:col>50</xdr:col>
      <xdr:colOff>114300</xdr:colOff>
      <xdr:row>77</xdr:row>
      <xdr:rowOff>159434</xdr:rowOff>
    </xdr:to>
    <xdr:cxnSp macro="">
      <xdr:nvCxnSpPr>
        <xdr:cNvPr id="406" name="直線コネクタ 405"/>
        <xdr:cNvCxnSpPr/>
      </xdr:nvCxnSpPr>
      <xdr:spPr>
        <a:xfrm flipV="1">
          <a:off x="8750300" y="13238121"/>
          <a:ext cx="889000" cy="12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08" name="テキスト ボックス 407"/>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159434</xdr:rowOff>
    </xdr:from>
    <xdr:to>
      <xdr:col>45</xdr:col>
      <xdr:colOff>177800</xdr:colOff>
      <xdr:row>78</xdr:row>
      <xdr:rowOff>14284</xdr:rowOff>
    </xdr:to>
    <xdr:cxnSp macro="">
      <xdr:nvCxnSpPr>
        <xdr:cNvPr id="409" name="直線コネクタ 408"/>
        <xdr:cNvCxnSpPr/>
      </xdr:nvCxnSpPr>
      <xdr:spPr>
        <a:xfrm flipV="1">
          <a:off x="7861300" y="13361084"/>
          <a:ext cx="8890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1" name="テキスト ボックス 410"/>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7021</xdr:rowOff>
    </xdr:from>
    <xdr:to>
      <xdr:col>41</xdr:col>
      <xdr:colOff>50800</xdr:colOff>
      <xdr:row>78</xdr:row>
      <xdr:rowOff>14284</xdr:rowOff>
    </xdr:to>
    <xdr:cxnSp macro="">
      <xdr:nvCxnSpPr>
        <xdr:cNvPr id="412" name="直線コネクタ 411"/>
        <xdr:cNvCxnSpPr/>
      </xdr:nvCxnSpPr>
      <xdr:spPr>
        <a:xfrm>
          <a:off x="6972300" y="13380121"/>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6" name="テキスト ボックス 415"/>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171345</xdr:rowOff>
    </xdr:from>
    <xdr:to>
      <xdr:col>55</xdr:col>
      <xdr:colOff>50800</xdr:colOff>
      <xdr:row>77</xdr:row>
      <xdr:rowOff>101495</xdr:rowOff>
    </xdr:to>
    <xdr:sp macro="" textlink="">
      <xdr:nvSpPr>
        <xdr:cNvPr id="422" name="楕円 421"/>
        <xdr:cNvSpPr/>
      </xdr:nvSpPr>
      <xdr:spPr>
        <a:xfrm>
          <a:off x="10426700" y="132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22772</xdr:rowOff>
    </xdr:from>
    <xdr:ext cx="534377" cy="259045"/>
    <xdr:sp macro="" textlink="">
      <xdr:nvSpPr>
        <xdr:cNvPr id="423" name="普通建設事業費 （ うち新規整備　）該当値テキスト"/>
        <xdr:cNvSpPr txBox="1"/>
      </xdr:nvSpPr>
      <xdr:spPr>
        <a:xfrm>
          <a:off x="10528300" y="130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157121</xdr:rowOff>
    </xdr:from>
    <xdr:to>
      <xdr:col>50</xdr:col>
      <xdr:colOff>165100</xdr:colOff>
      <xdr:row>77</xdr:row>
      <xdr:rowOff>87271</xdr:rowOff>
    </xdr:to>
    <xdr:sp macro="" textlink="">
      <xdr:nvSpPr>
        <xdr:cNvPr id="424" name="楕円 423"/>
        <xdr:cNvSpPr/>
      </xdr:nvSpPr>
      <xdr:spPr>
        <a:xfrm>
          <a:off x="9588500" y="1318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103797</xdr:rowOff>
    </xdr:from>
    <xdr:ext cx="534377" cy="259045"/>
    <xdr:sp macro="" textlink="">
      <xdr:nvSpPr>
        <xdr:cNvPr id="425" name="テキスト ボックス 424"/>
        <xdr:cNvSpPr txBox="1"/>
      </xdr:nvSpPr>
      <xdr:spPr>
        <a:xfrm>
          <a:off x="9372111" y="1296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108634</xdr:rowOff>
    </xdr:from>
    <xdr:to>
      <xdr:col>46</xdr:col>
      <xdr:colOff>38100</xdr:colOff>
      <xdr:row>78</xdr:row>
      <xdr:rowOff>38784</xdr:rowOff>
    </xdr:to>
    <xdr:sp macro="" textlink="">
      <xdr:nvSpPr>
        <xdr:cNvPr id="426" name="楕円 425"/>
        <xdr:cNvSpPr/>
      </xdr:nvSpPr>
      <xdr:spPr>
        <a:xfrm>
          <a:off x="8699500" y="133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29911</xdr:rowOff>
    </xdr:from>
    <xdr:ext cx="469744" cy="259045"/>
    <xdr:sp macro="" textlink="">
      <xdr:nvSpPr>
        <xdr:cNvPr id="427" name="テキスト ボックス 426"/>
        <xdr:cNvSpPr txBox="1"/>
      </xdr:nvSpPr>
      <xdr:spPr>
        <a:xfrm>
          <a:off x="8515428" y="1340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134934</xdr:rowOff>
    </xdr:from>
    <xdr:to>
      <xdr:col>41</xdr:col>
      <xdr:colOff>101600</xdr:colOff>
      <xdr:row>78</xdr:row>
      <xdr:rowOff>65084</xdr:rowOff>
    </xdr:to>
    <xdr:sp macro="" textlink="">
      <xdr:nvSpPr>
        <xdr:cNvPr id="428" name="楕円 427"/>
        <xdr:cNvSpPr/>
      </xdr:nvSpPr>
      <xdr:spPr>
        <a:xfrm>
          <a:off x="7810500" y="133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56211</xdr:rowOff>
    </xdr:from>
    <xdr:ext cx="469744" cy="259045"/>
    <xdr:sp macro="" textlink="">
      <xdr:nvSpPr>
        <xdr:cNvPr id="429" name="テキスト ボックス 428"/>
        <xdr:cNvSpPr txBox="1"/>
      </xdr:nvSpPr>
      <xdr:spPr>
        <a:xfrm>
          <a:off x="7626428" y="1342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127671</xdr:rowOff>
    </xdr:from>
    <xdr:to>
      <xdr:col>36</xdr:col>
      <xdr:colOff>165100</xdr:colOff>
      <xdr:row>78</xdr:row>
      <xdr:rowOff>57821</xdr:rowOff>
    </xdr:to>
    <xdr:sp macro="" textlink="">
      <xdr:nvSpPr>
        <xdr:cNvPr id="430" name="楕円 429"/>
        <xdr:cNvSpPr/>
      </xdr:nvSpPr>
      <xdr:spPr>
        <a:xfrm>
          <a:off x="6921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48948</xdr:rowOff>
    </xdr:from>
    <xdr:ext cx="469744" cy="259045"/>
    <xdr:sp macro="" textlink="">
      <xdr:nvSpPr>
        <xdr:cNvPr id="431" name="テキスト ボックス 430"/>
        <xdr:cNvSpPr txBox="1"/>
      </xdr:nvSpPr>
      <xdr:spPr>
        <a:xfrm>
          <a:off x="6737428" y="13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131535</xdr:rowOff>
    </xdr:from>
    <xdr:to>
      <xdr:col>55</xdr:col>
      <xdr:colOff>0</xdr:colOff>
      <xdr:row>95</xdr:row>
      <xdr:rowOff>109677</xdr:rowOff>
    </xdr:to>
    <xdr:cxnSp macro="">
      <xdr:nvCxnSpPr>
        <xdr:cNvPr id="460" name="直線コネクタ 459"/>
        <xdr:cNvCxnSpPr/>
      </xdr:nvCxnSpPr>
      <xdr:spPr>
        <a:xfrm>
          <a:off x="9639300" y="15904935"/>
          <a:ext cx="838200" cy="4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58026</xdr:rowOff>
    </xdr:from>
    <xdr:to>
      <xdr:col>50</xdr:col>
      <xdr:colOff>114300</xdr:colOff>
      <xdr:row>92</xdr:row>
      <xdr:rowOff>131535</xdr:rowOff>
    </xdr:to>
    <xdr:cxnSp macro="">
      <xdr:nvCxnSpPr>
        <xdr:cNvPr id="463" name="直線コネクタ 462"/>
        <xdr:cNvCxnSpPr/>
      </xdr:nvCxnSpPr>
      <xdr:spPr>
        <a:xfrm>
          <a:off x="8750300" y="15831426"/>
          <a:ext cx="889000" cy="7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58026</xdr:rowOff>
    </xdr:from>
    <xdr:to>
      <xdr:col>45</xdr:col>
      <xdr:colOff>177800</xdr:colOff>
      <xdr:row>94</xdr:row>
      <xdr:rowOff>106680</xdr:rowOff>
    </xdr:to>
    <xdr:cxnSp macro="">
      <xdr:nvCxnSpPr>
        <xdr:cNvPr id="466" name="直線コネクタ 465"/>
        <xdr:cNvCxnSpPr/>
      </xdr:nvCxnSpPr>
      <xdr:spPr>
        <a:xfrm flipV="1">
          <a:off x="7861300" y="15831426"/>
          <a:ext cx="889000" cy="3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106680</xdr:rowOff>
    </xdr:from>
    <xdr:to>
      <xdr:col>41</xdr:col>
      <xdr:colOff>50800</xdr:colOff>
      <xdr:row>95</xdr:row>
      <xdr:rowOff>161823</xdr:rowOff>
    </xdr:to>
    <xdr:cxnSp macro="">
      <xdr:nvCxnSpPr>
        <xdr:cNvPr id="469" name="直線コネクタ 468"/>
        <xdr:cNvCxnSpPr/>
      </xdr:nvCxnSpPr>
      <xdr:spPr>
        <a:xfrm flipV="1">
          <a:off x="6972300" y="16222980"/>
          <a:ext cx="889000" cy="2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3" name="テキスト ボックス 472"/>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58877</xdr:rowOff>
    </xdr:from>
    <xdr:to>
      <xdr:col>55</xdr:col>
      <xdr:colOff>50800</xdr:colOff>
      <xdr:row>95</xdr:row>
      <xdr:rowOff>160477</xdr:rowOff>
    </xdr:to>
    <xdr:sp macro="" textlink="">
      <xdr:nvSpPr>
        <xdr:cNvPr id="479" name="楕円 478"/>
        <xdr:cNvSpPr/>
      </xdr:nvSpPr>
      <xdr:spPr>
        <a:xfrm>
          <a:off x="10426700" y="163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81754</xdr:rowOff>
    </xdr:from>
    <xdr:ext cx="534377" cy="259045"/>
    <xdr:sp macro="" textlink="">
      <xdr:nvSpPr>
        <xdr:cNvPr id="480" name="普通建設事業費 （ うち更新整備　）該当値テキスト"/>
        <xdr:cNvSpPr txBox="1"/>
      </xdr:nvSpPr>
      <xdr:spPr>
        <a:xfrm>
          <a:off x="10528300" y="161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80735</xdr:rowOff>
    </xdr:from>
    <xdr:to>
      <xdr:col>50</xdr:col>
      <xdr:colOff>165100</xdr:colOff>
      <xdr:row>93</xdr:row>
      <xdr:rowOff>10885</xdr:rowOff>
    </xdr:to>
    <xdr:sp macro="" textlink="">
      <xdr:nvSpPr>
        <xdr:cNvPr id="481" name="楕円 480"/>
        <xdr:cNvSpPr/>
      </xdr:nvSpPr>
      <xdr:spPr>
        <a:xfrm>
          <a:off x="9588500" y="158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27412</xdr:rowOff>
    </xdr:from>
    <xdr:ext cx="534377" cy="259045"/>
    <xdr:sp macro="" textlink="">
      <xdr:nvSpPr>
        <xdr:cNvPr id="482" name="テキスト ボックス 481"/>
        <xdr:cNvSpPr txBox="1"/>
      </xdr:nvSpPr>
      <xdr:spPr>
        <a:xfrm>
          <a:off x="9372111" y="1562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7226</xdr:rowOff>
    </xdr:from>
    <xdr:to>
      <xdr:col>46</xdr:col>
      <xdr:colOff>38100</xdr:colOff>
      <xdr:row>92</xdr:row>
      <xdr:rowOff>108826</xdr:rowOff>
    </xdr:to>
    <xdr:sp macro="" textlink="">
      <xdr:nvSpPr>
        <xdr:cNvPr id="483" name="楕円 482"/>
        <xdr:cNvSpPr/>
      </xdr:nvSpPr>
      <xdr:spPr>
        <a:xfrm>
          <a:off x="8699500" y="1578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125353</xdr:rowOff>
    </xdr:from>
    <xdr:ext cx="534377" cy="259045"/>
    <xdr:sp macro="" textlink="">
      <xdr:nvSpPr>
        <xdr:cNvPr id="484" name="テキスト ボックス 483"/>
        <xdr:cNvSpPr txBox="1"/>
      </xdr:nvSpPr>
      <xdr:spPr>
        <a:xfrm>
          <a:off x="8483111" y="155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55880</xdr:rowOff>
    </xdr:from>
    <xdr:to>
      <xdr:col>41</xdr:col>
      <xdr:colOff>101600</xdr:colOff>
      <xdr:row>94</xdr:row>
      <xdr:rowOff>157480</xdr:rowOff>
    </xdr:to>
    <xdr:sp macro="" textlink="">
      <xdr:nvSpPr>
        <xdr:cNvPr id="485" name="楕円 484"/>
        <xdr:cNvSpPr/>
      </xdr:nvSpPr>
      <xdr:spPr>
        <a:xfrm>
          <a:off x="7810500" y="161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2557</xdr:rowOff>
    </xdr:from>
    <xdr:ext cx="534377" cy="259045"/>
    <xdr:sp macro="" textlink="">
      <xdr:nvSpPr>
        <xdr:cNvPr id="486" name="テキスト ボックス 485"/>
        <xdr:cNvSpPr txBox="1"/>
      </xdr:nvSpPr>
      <xdr:spPr>
        <a:xfrm>
          <a:off x="7594111" y="159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111023</xdr:rowOff>
    </xdr:from>
    <xdr:to>
      <xdr:col>36</xdr:col>
      <xdr:colOff>165100</xdr:colOff>
      <xdr:row>96</xdr:row>
      <xdr:rowOff>41173</xdr:rowOff>
    </xdr:to>
    <xdr:sp macro="" textlink="">
      <xdr:nvSpPr>
        <xdr:cNvPr id="487" name="楕円 486"/>
        <xdr:cNvSpPr/>
      </xdr:nvSpPr>
      <xdr:spPr>
        <a:xfrm>
          <a:off x="6921500" y="163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57700</xdr:rowOff>
    </xdr:from>
    <xdr:ext cx="534377" cy="259045"/>
    <xdr:sp macro="" textlink="">
      <xdr:nvSpPr>
        <xdr:cNvPr id="488" name="テキスト ボックス 487"/>
        <xdr:cNvSpPr txBox="1"/>
      </xdr:nvSpPr>
      <xdr:spPr>
        <a:xfrm>
          <a:off x="6705111" y="161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36602</xdr:rowOff>
    </xdr:from>
    <xdr:to>
      <xdr:col>85</xdr:col>
      <xdr:colOff>127000</xdr:colOff>
      <xdr:row>39</xdr:row>
      <xdr:rowOff>44399</xdr:rowOff>
    </xdr:to>
    <xdr:cxnSp macro="">
      <xdr:nvCxnSpPr>
        <xdr:cNvPr id="517" name="直線コネクタ 516"/>
        <xdr:cNvCxnSpPr/>
      </xdr:nvCxnSpPr>
      <xdr:spPr>
        <a:xfrm>
          <a:off x="15481300" y="6723152"/>
          <a:ext cx="838200" cy="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36602</xdr:rowOff>
    </xdr:from>
    <xdr:to>
      <xdr:col>81</xdr:col>
      <xdr:colOff>50800</xdr:colOff>
      <xdr:row>39</xdr:row>
      <xdr:rowOff>38862</xdr:rowOff>
    </xdr:to>
    <xdr:cxnSp macro="">
      <xdr:nvCxnSpPr>
        <xdr:cNvPr id="520" name="直線コネクタ 519"/>
        <xdr:cNvCxnSpPr/>
      </xdr:nvCxnSpPr>
      <xdr:spPr>
        <a:xfrm flipV="1">
          <a:off x="14592300" y="6723152"/>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36347</xdr:rowOff>
    </xdr:from>
    <xdr:to>
      <xdr:col>76</xdr:col>
      <xdr:colOff>114300</xdr:colOff>
      <xdr:row>39</xdr:row>
      <xdr:rowOff>38862</xdr:rowOff>
    </xdr:to>
    <xdr:cxnSp macro="">
      <xdr:nvCxnSpPr>
        <xdr:cNvPr id="523" name="直線コネクタ 522"/>
        <xdr:cNvCxnSpPr/>
      </xdr:nvCxnSpPr>
      <xdr:spPr>
        <a:xfrm>
          <a:off x="13703300" y="672289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119355</xdr:rowOff>
    </xdr:from>
    <xdr:to>
      <xdr:col>71</xdr:col>
      <xdr:colOff>177800</xdr:colOff>
      <xdr:row>39</xdr:row>
      <xdr:rowOff>36347</xdr:rowOff>
    </xdr:to>
    <xdr:cxnSp macro="">
      <xdr:nvCxnSpPr>
        <xdr:cNvPr id="526" name="直線コネクタ 525"/>
        <xdr:cNvCxnSpPr/>
      </xdr:nvCxnSpPr>
      <xdr:spPr>
        <a:xfrm>
          <a:off x="12814300" y="6634455"/>
          <a:ext cx="889000" cy="8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39526</xdr:rowOff>
    </xdr:from>
    <xdr:ext cx="469744" cy="259045"/>
    <xdr:sp macro="" textlink="">
      <xdr:nvSpPr>
        <xdr:cNvPr id="530" name="テキスト ボックス 529"/>
        <xdr:cNvSpPr txBox="1"/>
      </xdr:nvSpPr>
      <xdr:spPr>
        <a:xfrm>
          <a:off x="12579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165049</xdr:rowOff>
    </xdr:from>
    <xdr:to>
      <xdr:col>85</xdr:col>
      <xdr:colOff>177800</xdr:colOff>
      <xdr:row>39</xdr:row>
      <xdr:rowOff>95199</xdr:rowOff>
    </xdr:to>
    <xdr:sp macro="" textlink="">
      <xdr:nvSpPr>
        <xdr:cNvPr id="536" name="楕円 535"/>
        <xdr:cNvSpPr/>
      </xdr:nvSpPr>
      <xdr:spPr>
        <a:xfrm>
          <a:off x="16268700" y="66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79976</xdr:rowOff>
    </xdr:from>
    <xdr:ext cx="249299" cy="259045"/>
    <xdr:sp macro="" textlink="">
      <xdr:nvSpPr>
        <xdr:cNvPr id="537" name="災害復旧事業費該当値テキスト"/>
        <xdr:cNvSpPr txBox="1"/>
      </xdr:nvSpPr>
      <xdr:spPr>
        <a:xfrm>
          <a:off x="16370300" y="6595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157252</xdr:rowOff>
    </xdr:from>
    <xdr:to>
      <xdr:col>81</xdr:col>
      <xdr:colOff>101600</xdr:colOff>
      <xdr:row>39</xdr:row>
      <xdr:rowOff>87402</xdr:rowOff>
    </xdr:to>
    <xdr:sp macro="" textlink="">
      <xdr:nvSpPr>
        <xdr:cNvPr id="538" name="楕円 537"/>
        <xdr:cNvSpPr/>
      </xdr:nvSpPr>
      <xdr:spPr>
        <a:xfrm>
          <a:off x="15430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78529</xdr:rowOff>
    </xdr:from>
    <xdr:ext cx="378565" cy="259045"/>
    <xdr:sp macro="" textlink="">
      <xdr:nvSpPr>
        <xdr:cNvPr id="539" name="テキスト ボックス 538"/>
        <xdr:cNvSpPr txBox="1"/>
      </xdr:nvSpPr>
      <xdr:spPr>
        <a:xfrm>
          <a:off x="15292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159512</xdr:rowOff>
    </xdr:from>
    <xdr:to>
      <xdr:col>76</xdr:col>
      <xdr:colOff>165100</xdr:colOff>
      <xdr:row>39</xdr:row>
      <xdr:rowOff>89662</xdr:rowOff>
    </xdr:to>
    <xdr:sp macro="" textlink="">
      <xdr:nvSpPr>
        <xdr:cNvPr id="540" name="楕円 539"/>
        <xdr:cNvSpPr/>
      </xdr:nvSpPr>
      <xdr:spPr>
        <a:xfrm>
          <a:off x="14541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80789</xdr:rowOff>
    </xdr:from>
    <xdr:ext cx="378565" cy="259045"/>
    <xdr:sp macro="" textlink="">
      <xdr:nvSpPr>
        <xdr:cNvPr id="541" name="テキスト ボックス 540"/>
        <xdr:cNvSpPr txBox="1"/>
      </xdr:nvSpPr>
      <xdr:spPr>
        <a:xfrm>
          <a:off x="14403017" y="6767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156997</xdr:rowOff>
    </xdr:from>
    <xdr:to>
      <xdr:col>72</xdr:col>
      <xdr:colOff>38100</xdr:colOff>
      <xdr:row>39</xdr:row>
      <xdr:rowOff>87147</xdr:rowOff>
    </xdr:to>
    <xdr:sp macro="" textlink="">
      <xdr:nvSpPr>
        <xdr:cNvPr id="542" name="楕円 541"/>
        <xdr:cNvSpPr/>
      </xdr:nvSpPr>
      <xdr:spPr>
        <a:xfrm>
          <a:off x="13652500" y="66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78274</xdr:rowOff>
    </xdr:from>
    <xdr:ext cx="378565" cy="259045"/>
    <xdr:sp macro="" textlink="">
      <xdr:nvSpPr>
        <xdr:cNvPr id="543" name="テキスト ボックス 542"/>
        <xdr:cNvSpPr txBox="1"/>
      </xdr:nvSpPr>
      <xdr:spPr>
        <a:xfrm>
          <a:off x="13514017" y="6764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68555</xdr:rowOff>
    </xdr:from>
    <xdr:to>
      <xdr:col>67</xdr:col>
      <xdr:colOff>101600</xdr:colOff>
      <xdr:row>38</xdr:row>
      <xdr:rowOff>170155</xdr:rowOff>
    </xdr:to>
    <xdr:sp macro="" textlink="">
      <xdr:nvSpPr>
        <xdr:cNvPr id="544" name="楕円 543"/>
        <xdr:cNvSpPr/>
      </xdr:nvSpPr>
      <xdr:spPr>
        <a:xfrm>
          <a:off x="12763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15232</xdr:rowOff>
    </xdr:from>
    <xdr:ext cx="469744" cy="259045"/>
    <xdr:sp macro="" textlink="">
      <xdr:nvSpPr>
        <xdr:cNvPr id="545" name="テキスト ボックス 544"/>
        <xdr:cNvSpPr txBox="1"/>
      </xdr:nvSpPr>
      <xdr:spPr>
        <a:xfrm>
          <a:off x="12579428" y="63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40694</xdr:rowOff>
    </xdr:from>
    <xdr:to>
      <xdr:col>85</xdr:col>
      <xdr:colOff>127000</xdr:colOff>
      <xdr:row>77</xdr:row>
      <xdr:rowOff>45022</xdr:rowOff>
    </xdr:to>
    <xdr:cxnSp macro="">
      <xdr:nvCxnSpPr>
        <xdr:cNvPr id="623" name="直線コネクタ 622"/>
        <xdr:cNvCxnSpPr/>
      </xdr:nvCxnSpPr>
      <xdr:spPr>
        <a:xfrm flipV="1">
          <a:off x="15481300" y="13242344"/>
          <a:ext cx="8382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34734</xdr:rowOff>
    </xdr:from>
    <xdr:to>
      <xdr:col>81</xdr:col>
      <xdr:colOff>50800</xdr:colOff>
      <xdr:row>77</xdr:row>
      <xdr:rowOff>45022</xdr:rowOff>
    </xdr:to>
    <xdr:cxnSp macro="">
      <xdr:nvCxnSpPr>
        <xdr:cNvPr id="626" name="直線コネクタ 625"/>
        <xdr:cNvCxnSpPr/>
      </xdr:nvCxnSpPr>
      <xdr:spPr>
        <a:xfrm>
          <a:off x="14592300" y="13236384"/>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28" name="テキスト ボックス 627"/>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12895</xdr:rowOff>
    </xdr:from>
    <xdr:to>
      <xdr:col>76</xdr:col>
      <xdr:colOff>114300</xdr:colOff>
      <xdr:row>77</xdr:row>
      <xdr:rowOff>34734</xdr:rowOff>
    </xdr:to>
    <xdr:cxnSp macro="">
      <xdr:nvCxnSpPr>
        <xdr:cNvPr id="629" name="直線コネクタ 628"/>
        <xdr:cNvCxnSpPr/>
      </xdr:nvCxnSpPr>
      <xdr:spPr>
        <a:xfrm>
          <a:off x="13703300" y="13214545"/>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1" name="テキスト ボックス 630"/>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160541</xdr:rowOff>
    </xdr:from>
    <xdr:to>
      <xdr:col>71</xdr:col>
      <xdr:colOff>177800</xdr:colOff>
      <xdr:row>77</xdr:row>
      <xdr:rowOff>12895</xdr:rowOff>
    </xdr:to>
    <xdr:cxnSp macro="">
      <xdr:nvCxnSpPr>
        <xdr:cNvPr id="632" name="直線コネクタ 631"/>
        <xdr:cNvCxnSpPr/>
      </xdr:nvCxnSpPr>
      <xdr:spPr>
        <a:xfrm>
          <a:off x="12814300" y="13190741"/>
          <a:ext cx="889000" cy="2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4" name="テキスト ボックス 633"/>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6" name="テキスト ボックス 635"/>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161344</xdr:rowOff>
    </xdr:from>
    <xdr:to>
      <xdr:col>85</xdr:col>
      <xdr:colOff>177800</xdr:colOff>
      <xdr:row>77</xdr:row>
      <xdr:rowOff>91494</xdr:rowOff>
    </xdr:to>
    <xdr:sp macro="" textlink="">
      <xdr:nvSpPr>
        <xdr:cNvPr id="642" name="楕円 641"/>
        <xdr:cNvSpPr/>
      </xdr:nvSpPr>
      <xdr:spPr>
        <a:xfrm>
          <a:off x="16268700" y="131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139771</xdr:rowOff>
    </xdr:from>
    <xdr:ext cx="534377" cy="259045"/>
    <xdr:sp macro="" textlink="">
      <xdr:nvSpPr>
        <xdr:cNvPr id="643" name="公債費該当値テキスト"/>
        <xdr:cNvSpPr txBox="1"/>
      </xdr:nvSpPr>
      <xdr:spPr>
        <a:xfrm>
          <a:off x="16370300" y="131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165672</xdr:rowOff>
    </xdr:from>
    <xdr:to>
      <xdr:col>81</xdr:col>
      <xdr:colOff>101600</xdr:colOff>
      <xdr:row>77</xdr:row>
      <xdr:rowOff>95822</xdr:rowOff>
    </xdr:to>
    <xdr:sp macro="" textlink="">
      <xdr:nvSpPr>
        <xdr:cNvPr id="644" name="楕円 643"/>
        <xdr:cNvSpPr/>
      </xdr:nvSpPr>
      <xdr:spPr>
        <a:xfrm>
          <a:off x="15430500" y="131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86949</xdr:rowOff>
    </xdr:from>
    <xdr:ext cx="534377" cy="259045"/>
    <xdr:sp macro="" textlink="">
      <xdr:nvSpPr>
        <xdr:cNvPr id="645" name="テキスト ボックス 644"/>
        <xdr:cNvSpPr txBox="1"/>
      </xdr:nvSpPr>
      <xdr:spPr>
        <a:xfrm>
          <a:off x="15214111" y="13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155384</xdr:rowOff>
    </xdr:from>
    <xdr:to>
      <xdr:col>76</xdr:col>
      <xdr:colOff>165100</xdr:colOff>
      <xdr:row>77</xdr:row>
      <xdr:rowOff>85534</xdr:rowOff>
    </xdr:to>
    <xdr:sp macro="" textlink="">
      <xdr:nvSpPr>
        <xdr:cNvPr id="646" name="楕円 645"/>
        <xdr:cNvSpPr/>
      </xdr:nvSpPr>
      <xdr:spPr>
        <a:xfrm>
          <a:off x="14541500" y="131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76661</xdr:rowOff>
    </xdr:from>
    <xdr:ext cx="534377" cy="259045"/>
    <xdr:sp macro="" textlink="">
      <xdr:nvSpPr>
        <xdr:cNvPr id="647" name="テキスト ボックス 646"/>
        <xdr:cNvSpPr txBox="1"/>
      </xdr:nvSpPr>
      <xdr:spPr>
        <a:xfrm>
          <a:off x="14325111" y="132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133545</xdr:rowOff>
    </xdr:from>
    <xdr:to>
      <xdr:col>72</xdr:col>
      <xdr:colOff>38100</xdr:colOff>
      <xdr:row>77</xdr:row>
      <xdr:rowOff>63695</xdr:rowOff>
    </xdr:to>
    <xdr:sp macro="" textlink="">
      <xdr:nvSpPr>
        <xdr:cNvPr id="648" name="楕円 647"/>
        <xdr:cNvSpPr/>
      </xdr:nvSpPr>
      <xdr:spPr>
        <a:xfrm>
          <a:off x="13652500" y="131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54822</xdr:rowOff>
    </xdr:from>
    <xdr:ext cx="534377" cy="259045"/>
    <xdr:sp macro="" textlink="">
      <xdr:nvSpPr>
        <xdr:cNvPr id="649" name="テキスト ボックス 648"/>
        <xdr:cNvSpPr txBox="1"/>
      </xdr:nvSpPr>
      <xdr:spPr>
        <a:xfrm>
          <a:off x="13436111" y="1325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109741</xdr:rowOff>
    </xdr:from>
    <xdr:to>
      <xdr:col>67</xdr:col>
      <xdr:colOff>101600</xdr:colOff>
      <xdr:row>77</xdr:row>
      <xdr:rowOff>39891</xdr:rowOff>
    </xdr:to>
    <xdr:sp macro="" textlink="">
      <xdr:nvSpPr>
        <xdr:cNvPr id="650" name="楕円 649"/>
        <xdr:cNvSpPr/>
      </xdr:nvSpPr>
      <xdr:spPr>
        <a:xfrm>
          <a:off x="12763500" y="131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31018</xdr:rowOff>
    </xdr:from>
    <xdr:ext cx="534377" cy="259045"/>
    <xdr:sp macro="" textlink="">
      <xdr:nvSpPr>
        <xdr:cNvPr id="651" name="テキスト ボックス 650"/>
        <xdr:cNvSpPr txBox="1"/>
      </xdr:nvSpPr>
      <xdr:spPr>
        <a:xfrm>
          <a:off x="12547111" y="132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1015</xdr:rowOff>
    </xdr:from>
    <xdr:to>
      <xdr:col>85</xdr:col>
      <xdr:colOff>127000</xdr:colOff>
      <xdr:row>98</xdr:row>
      <xdr:rowOff>72517</xdr:rowOff>
    </xdr:to>
    <xdr:cxnSp macro="">
      <xdr:nvCxnSpPr>
        <xdr:cNvPr id="680" name="直線コネクタ 679"/>
        <xdr:cNvCxnSpPr/>
      </xdr:nvCxnSpPr>
      <xdr:spPr>
        <a:xfrm flipV="1">
          <a:off x="15481300" y="16803115"/>
          <a:ext cx="838200" cy="7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1" name="積立金平均値テキスト"/>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72517</xdr:rowOff>
    </xdr:from>
    <xdr:to>
      <xdr:col>81</xdr:col>
      <xdr:colOff>50800</xdr:colOff>
      <xdr:row>98</xdr:row>
      <xdr:rowOff>136373</xdr:rowOff>
    </xdr:to>
    <xdr:cxnSp macro="">
      <xdr:nvCxnSpPr>
        <xdr:cNvPr id="683" name="直線コネクタ 682"/>
        <xdr:cNvCxnSpPr/>
      </xdr:nvCxnSpPr>
      <xdr:spPr>
        <a:xfrm flipV="1">
          <a:off x="14592300" y="16874617"/>
          <a:ext cx="8890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5" name="テキスト ボックス 684"/>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144614</xdr:rowOff>
    </xdr:from>
    <xdr:to>
      <xdr:col>76</xdr:col>
      <xdr:colOff>114300</xdr:colOff>
      <xdr:row>98</xdr:row>
      <xdr:rowOff>136373</xdr:rowOff>
    </xdr:to>
    <xdr:cxnSp macro="">
      <xdr:nvCxnSpPr>
        <xdr:cNvPr id="686" name="直線コネクタ 685"/>
        <xdr:cNvCxnSpPr/>
      </xdr:nvCxnSpPr>
      <xdr:spPr>
        <a:xfrm>
          <a:off x="13703300" y="16775264"/>
          <a:ext cx="889000" cy="16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88" name="テキスト ボックス 687"/>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144614</xdr:rowOff>
    </xdr:from>
    <xdr:to>
      <xdr:col>71</xdr:col>
      <xdr:colOff>177800</xdr:colOff>
      <xdr:row>97</xdr:row>
      <xdr:rowOff>149910</xdr:rowOff>
    </xdr:to>
    <xdr:cxnSp macro="">
      <xdr:nvCxnSpPr>
        <xdr:cNvPr id="689" name="直線コネクタ 688"/>
        <xdr:cNvCxnSpPr/>
      </xdr:nvCxnSpPr>
      <xdr:spPr>
        <a:xfrm flipV="1">
          <a:off x="12814300" y="1677526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1" name="テキスト ボックス 690"/>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3" name="テキスト ボックス 692"/>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121665</xdr:rowOff>
    </xdr:from>
    <xdr:to>
      <xdr:col>85</xdr:col>
      <xdr:colOff>177800</xdr:colOff>
      <xdr:row>98</xdr:row>
      <xdr:rowOff>51815</xdr:rowOff>
    </xdr:to>
    <xdr:sp macro="" textlink="">
      <xdr:nvSpPr>
        <xdr:cNvPr id="699" name="楕円 698"/>
        <xdr:cNvSpPr/>
      </xdr:nvSpPr>
      <xdr:spPr>
        <a:xfrm>
          <a:off x="16268700" y="167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100092</xdr:rowOff>
    </xdr:from>
    <xdr:ext cx="534377" cy="259045"/>
    <xdr:sp macro="" textlink="">
      <xdr:nvSpPr>
        <xdr:cNvPr id="700" name="積立金該当値テキスト"/>
        <xdr:cNvSpPr txBox="1"/>
      </xdr:nvSpPr>
      <xdr:spPr>
        <a:xfrm>
          <a:off x="16370300" y="1673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21717</xdr:rowOff>
    </xdr:from>
    <xdr:to>
      <xdr:col>81</xdr:col>
      <xdr:colOff>101600</xdr:colOff>
      <xdr:row>98</xdr:row>
      <xdr:rowOff>123317</xdr:rowOff>
    </xdr:to>
    <xdr:sp macro="" textlink="">
      <xdr:nvSpPr>
        <xdr:cNvPr id="701" name="楕円 700"/>
        <xdr:cNvSpPr/>
      </xdr:nvSpPr>
      <xdr:spPr>
        <a:xfrm>
          <a:off x="15430500" y="168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114444</xdr:rowOff>
    </xdr:from>
    <xdr:ext cx="534377" cy="259045"/>
    <xdr:sp macro="" textlink="">
      <xdr:nvSpPr>
        <xdr:cNvPr id="702" name="テキスト ボックス 701"/>
        <xdr:cNvSpPr txBox="1"/>
      </xdr:nvSpPr>
      <xdr:spPr>
        <a:xfrm>
          <a:off x="15214111" y="169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85573</xdr:rowOff>
    </xdr:from>
    <xdr:to>
      <xdr:col>76</xdr:col>
      <xdr:colOff>165100</xdr:colOff>
      <xdr:row>99</xdr:row>
      <xdr:rowOff>15723</xdr:rowOff>
    </xdr:to>
    <xdr:sp macro="" textlink="">
      <xdr:nvSpPr>
        <xdr:cNvPr id="703" name="楕円 702"/>
        <xdr:cNvSpPr/>
      </xdr:nvSpPr>
      <xdr:spPr>
        <a:xfrm>
          <a:off x="14541500" y="168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6850</xdr:rowOff>
    </xdr:from>
    <xdr:ext cx="469744" cy="259045"/>
    <xdr:sp macro="" textlink="">
      <xdr:nvSpPr>
        <xdr:cNvPr id="704" name="テキスト ボックス 703"/>
        <xdr:cNvSpPr txBox="1"/>
      </xdr:nvSpPr>
      <xdr:spPr>
        <a:xfrm>
          <a:off x="14357428" y="1698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93814</xdr:rowOff>
    </xdr:from>
    <xdr:to>
      <xdr:col>72</xdr:col>
      <xdr:colOff>38100</xdr:colOff>
      <xdr:row>98</xdr:row>
      <xdr:rowOff>23964</xdr:rowOff>
    </xdr:to>
    <xdr:sp macro="" textlink="">
      <xdr:nvSpPr>
        <xdr:cNvPr id="705" name="楕円 704"/>
        <xdr:cNvSpPr/>
      </xdr:nvSpPr>
      <xdr:spPr>
        <a:xfrm>
          <a:off x="13652500" y="167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40491</xdr:rowOff>
    </xdr:from>
    <xdr:ext cx="534377" cy="259045"/>
    <xdr:sp macro="" textlink="">
      <xdr:nvSpPr>
        <xdr:cNvPr id="706" name="テキスト ボックス 705"/>
        <xdr:cNvSpPr txBox="1"/>
      </xdr:nvSpPr>
      <xdr:spPr>
        <a:xfrm>
          <a:off x="13436111" y="1649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99110</xdr:rowOff>
    </xdr:from>
    <xdr:to>
      <xdr:col>67</xdr:col>
      <xdr:colOff>101600</xdr:colOff>
      <xdr:row>98</xdr:row>
      <xdr:rowOff>29260</xdr:rowOff>
    </xdr:to>
    <xdr:sp macro="" textlink="">
      <xdr:nvSpPr>
        <xdr:cNvPr id="707" name="楕円 706"/>
        <xdr:cNvSpPr/>
      </xdr:nvSpPr>
      <xdr:spPr>
        <a:xfrm>
          <a:off x="12763500" y="167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45787</xdr:rowOff>
    </xdr:from>
    <xdr:ext cx="534377" cy="259045"/>
    <xdr:sp macro="" textlink="">
      <xdr:nvSpPr>
        <xdr:cNvPr id="708" name="テキスト ボックス 707"/>
        <xdr:cNvSpPr txBox="1"/>
      </xdr:nvSpPr>
      <xdr:spPr>
        <a:xfrm>
          <a:off x="12547111" y="1650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151679</xdr:rowOff>
    </xdr:from>
    <xdr:to>
      <xdr:col>116</xdr:col>
      <xdr:colOff>63500</xdr:colOff>
      <xdr:row>36</xdr:row>
      <xdr:rowOff>9032</xdr:rowOff>
    </xdr:to>
    <xdr:cxnSp macro="">
      <xdr:nvCxnSpPr>
        <xdr:cNvPr id="735" name="直線コネクタ 734"/>
        <xdr:cNvCxnSpPr/>
      </xdr:nvCxnSpPr>
      <xdr:spPr>
        <a:xfrm flipV="1">
          <a:off x="21323300" y="6152429"/>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136728</xdr:rowOff>
    </xdr:from>
    <xdr:to>
      <xdr:col>111</xdr:col>
      <xdr:colOff>177800</xdr:colOff>
      <xdr:row>36</xdr:row>
      <xdr:rowOff>9032</xdr:rowOff>
    </xdr:to>
    <xdr:cxnSp macro="">
      <xdr:nvCxnSpPr>
        <xdr:cNvPr id="738" name="直線コネクタ 737"/>
        <xdr:cNvCxnSpPr/>
      </xdr:nvCxnSpPr>
      <xdr:spPr>
        <a:xfrm>
          <a:off x="20434300" y="6137478"/>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136728</xdr:rowOff>
    </xdr:from>
    <xdr:to>
      <xdr:col>107</xdr:col>
      <xdr:colOff>50800</xdr:colOff>
      <xdr:row>35</xdr:row>
      <xdr:rowOff>145826</xdr:rowOff>
    </xdr:to>
    <xdr:cxnSp macro="">
      <xdr:nvCxnSpPr>
        <xdr:cNvPr id="741" name="直線コネクタ 740"/>
        <xdr:cNvCxnSpPr/>
      </xdr:nvCxnSpPr>
      <xdr:spPr>
        <a:xfrm flipV="1">
          <a:off x="19545300" y="6137478"/>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3" name="テキスト ボックス 742"/>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96632</xdr:rowOff>
    </xdr:from>
    <xdr:to>
      <xdr:col>102</xdr:col>
      <xdr:colOff>114300</xdr:colOff>
      <xdr:row>35</xdr:row>
      <xdr:rowOff>145826</xdr:rowOff>
    </xdr:to>
    <xdr:cxnSp macro="">
      <xdr:nvCxnSpPr>
        <xdr:cNvPr id="744" name="直線コネクタ 743"/>
        <xdr:cNvCxnSpPr/>
      </xdr:nvCxnSpPr>
      <xdr:spPr>
        <a:xfrm>
          <a:off x="18656300" y="6097382"/>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6" name="テキスト ボックス 745"/>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48" name="テキスト ボックス 747"/>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100879</xdr:rowOff>
    </xdr:from>
    <xdr:to>
      <xdr:col>116</xdr:col>
      <xdr:colOff>114300</xdr:colOff>
      <xdr:row>36</xdr:row>
      <xdr:rowOff>31029</xdr:rowOff>
    </xdr:to>
    <xdr:sp macro="" textlink="">
      <xdr:nvSpPr>
        <xdr:cNvPr id="754" name="楕円 753"/>
        <xdr:cNvSpPr/>
      </xdr:nvSpPr>
      <xdr:spPr>
        <a:xfrm>
          <a:off x="22110700" y="610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123756</xdr:rowOff>
    </xdr:from>
    <xdr:ext cx="534377" cy="259045"/>
    <xdr:sp macro="" textlink="">
      <xdr:nvSpPr>
        <xdr:cNvPr id="755" name="投資及び出資金該当値テキスト"/>
        <xdr:cNvSpPr txBox="1"/>
      </xdr:nvSpPr>
      <xdr:spPr>
        <a:xfrm>
          <a:off x="22212300" y="595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129682</xdr:rowOff>
    </xdr:from>
    <xdr:to>
      <xdr:col>112</xdr:col>
      <xdr:colOff>38100</xdr:colOff>
      <xdr:row>36</xdr:row>
      <xdr:rowOff>59832</xdr:rowOff>
    </xdr:to>
    <xdr:sp macro="" textlink="">
      <xdr:nvSpPr>
        <xdr:cNvPr id="756" name="楕円 755"/>
        <xdr:cNvSpPr/>
      </xdr:nvSpPr>
      <xdr:spPr>
        <a:xfrm>
          <a:off x="21272500" y="61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76359</xdr:rowOff>
    </xdr:from>
    <xdr:ext cx="534377" cy="259045"/>
    <xdr:sp macro="" textlink="">
      <xdr:nvSpPr>
        <xdr:cNvPr id="757" name="テキスト ボックス 756"/>
        <xdr:cNvSpPr txBox="1"/>
      </xdr:nvSpPr>
      <xdr:spPr>
        <a:xfrm>
          <a:off x="21056111" y="5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85928</xdr:rowOff>
    </xdr:from>
    <xdr:to>
      <xdr:col>107</xdr:col>
      <xdr:colOff>101600</xdr:colOff>
      <xdr:row>36</xdr:row>
      <xdr:rowOff>16078</xdr:rowOff>
    </xdr:to>
    <xdr:sp macro="" textlink="">
      <xdr:nvSpPr>
        <xdr:cNvPr id="758" name="楕円 757"/>
        <xdr:cNvSpPr/>
      </xdr:nvSpPr>
      <xdr:spPr>
        <a:xfrm>
          <a:off x="20383500" y="60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32605</xdr:rowOff>
    </xdr:from>
    <xdr:ext cx="534377" cy="259045"/>
    <xdr:sp macro="" textlink="">
      <xdr:nvSpPr>
        <xdr:cNvPr id="759" name="テキスト ボックス 758"/>
        <xdr:cNvSpPr txBox="1"/>
      </xdr:nvSpPr>
      <xdr:spPr>
        <a:xfrm>
          <a:off x="20167111" y="58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95026</xdr:rowOff>
    </xdr:from>
    <xdr:to>
      <xdr:col>102</xdr:col>
      <xdr:colOff>165100</xdr:colOff>
      <xdr:row>36</xdr:row>
      <xdr:rowOff>25176</xdr:rowOff>
    </xdr:to>
    <xdr:sp macro="" textlink="">
      <xdr:nvSpPr>
        <xdr:cNvPr id="760" name="楕円 759"/>
        <xdr:cNvSpPr/>
      </xdr:nvSpPr>
      <xdr:spPr>
        <a:xfrm>
          <a:off x="19494500" y="60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41703</xdr:rowOff>
    </xdr:from>
    <xdr:ext cx="534377" cy="259045"/>
    <xdr:sp macro="" textlink="">
      <xdr:nvSpPr>
        <xdr:cNvPr id="761" name="テキスト ボックス 760"/>
        <xdr:cNvSpPr txBox="1"/>
      </xdr:nvSpPr>
      <xdr:spPr>
        <a:xfrm>
          <a:off x="19278111" y="58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45832</xdr:rowOff>
    </xdr:from>
    <xdr:to>
      <xdr:col>98</xdr:col>
      <xdr:colOff>38100</xdr:colOff>
      <xdr:row>35</xdr:row>
      <xdr:rowOff>147432</xdr:rowOff>
    </xdr:to>
    <xdr:sp macro="" textlink="">
      <xdr:nvSpPr>
        <xdr:cNvPr id="762" name="楕円 761"/>
        <xdr:cNvSpPr/>
      </xdr:nvSpPr>
      <xdr:spPr>
        <a:xfrm>
          <a:off x="18605500" y="60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163959</xdr:rowOff>
    </xdr:from>
    <xdr:ext cx="534377" cy="259045"/>
    <xdr:sp macro="" textlink="">
      <xdr:nvSpPr>
        <xdr:cNvPr id="763" name="テキスト ボックス 762"/>
        <xdr:cNvSpPr txBox="1"/>
      </xdr:nvSpPr>
      <xdr:spPr>
        <a:xfrm>
          <a:off x="18389111" y="58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35413</xdr:rowOff>
    </xdr:from>
    <xdr:to>
      <xdr:col>116</xdr:col>
      <xdr:colOff>63500</xdr:colOff>
      <xdr:row>58</xdr:row>
      <xdr:rowOff>46843</xdr:rowOff>
    </xdr:to>
    <xdr:cxnSp macro="">
      <xdr:nvCxnSpPr>
        <xdr:cNvPr id="790" name="直線コネクタ 789"/>
        <xdr:cNvCxnSpPr/>
      </xdr:nvCxnSpPr>
      <xdr:spPr>
        <a:xfrm flipV="1">
          <a:off x="21323300" y="99795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31710</xdr:rowOff>
    </xdr:from>
    <xdr:to>
      <xdr:col>111</xdr:col>
      <xdr:colOff>177800</xdr:colOff>
      <xdr:row>58</xdr:row>
      <xdr:rowOff>46843</xdr:rowOff>
    </xdr:to>
    <xdr:cxnSp macro="">
      <xdr:nvCxnSpPr>
        <xdr:cNvPr id="793" name="直線コネクタ 792"/>
        <xdr:cNvCxnSpPr/>
      </xdr:nvCxnSpPr>
      <xdr:spPr>
        <a:xfrm>
          <a:off x="20434300" y="9975810"/>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30841</xdr:rowOff>
    </xdr:from>
    <xdr:to>
      <xdr:col>107</xdr:col>
      <xdr:colOff>50800</xdr:colOff>
      <xdr:row>58</xdr:row>
      <xdr:rowOff>31710</xdr:rowOff>
    </xdr:to>
    <xdr:cxnSp macro="">
      <xdr:nvCxnSpPr>
        <xdr:cNvPr id="796" name="直線コネクタ 795"/>
        <xdr:cNvCxnSpPr/>
      </xdr:nvCxnSpPr>
      <xdr:spPr>
        <a:xfrm>
          <a:off x="19545300" y="997494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129596</xdr:rowOff>
    </xdr:from>
    <xdr:to>
      <xdr:col>102</xdr:col>
      <xdr:colOff>114300</xdr:colOff>
      <xdr:row>58</xdr:row>
      <xdr:rowOff>30841</xdr:rowOff>
    </xdr:to>
    <xdr:cxnSp macro="">
      <xdr:nvCxnSpPr>
        <xdr:cNvPr id="799" name="直線コネクタ 798"/>
        <xdr:cNvCxnSpPr/>
      </xdr:nvCxnSpPr>
      <xdr:spPr>
        <a:xfrm>
          <a:off x="18656300" y="9730796"/>
          <a:ext cx="8890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3" name="テキスト ボックス 802"/>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156063</xdr:rowOff>
    </xdr:from>
    <xdr:to>
      <xdr:col>116</xdr:col>
      <xdr:colOff>114300</xdr:colOff>
      <xdr:row>58</xdr:row>
      <xdr:rowOff>86213</xdr:rowOff>
    </xdr:to>
    <xdr:sp macro="" textlink="">
      <xdr:nvSpPr>
        <xdr:cNvPr id="809" name="楕円 808"/>
        <xdr:cNvSpPr/>
      </xdr:nvSpPr>
      <xdr:spPr>
        <a:xfrm>
          <a:off x="22110700" y="99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70990</xdr:rowOff>
    </xdr:from>
    <xdr:ext cx="469744" cy="259045"/>
    <xdr:sp macro="" textlink="">
      <xdr:nvSpPr>
        <xdr:cNvPr id="810" name="貸付金該当値テキスト"/>
        <xdr:cNvSpPr txBox="1"/>
      </xdr:nvSpPr>
      <xdr:spPr>
        <a:xfrm>
          <a:off x="22212300" y="984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167493</xdr:rowOff>
    </xdr:from>
    <xdr:to>
      <xdr:col>112</xdr:col>
      <xdr:colOff>38100</xdr:colOff>
      <xdr:row>58</xdr:row>
      <xdr:rowOff>97643</xdr:rowOff>
    </xdr:to>
    <xdr:sp macro="" textlink="">
      <xdr:nvSpPr>
        <xdr:cNvPr id="811" name="楕円 810"/>
        <xdr:cNvSpPr/>
      </xdr:nvSpPr>
      <xdr:spPr>
        <a:xfrm>
          <a:off x="21272500" y="994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88770</xdr:rowOff>
    </xdr:from>
    <xdr:ext cx="469744" cy="259045"/>
    <xdr:sp macro="" textlink="">
      <xdr:nvSpPr>
        <xdr:cNvPr id="812" name="テキスト ボックス 811"/>
        <xdr:cNvSpPr txBox="1"/>
      </xdr:nvSpPr>
      <xdr:spPr>
        <a:xfrm>
          <a:off x="21088428" y="1003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152360</xdr:rowOff>
    </xdr:from>
    <xdr:to>
      <xdr:col>107</xdr:col>
      <xdr:colOff>101600</xdr:colOff>
      <xdr:row>58</xdr:row>
      <xdr:rowOff>82510</xdr:rowOff>
    </xdr:to>
    <xdr:sp macro="" textlink="">
      <xdr:nvSpPr>
        <xdr:cNvPr id="813" name="楕円 812"/>
        <xdr:cNvSpPr/>
      </xdr:nvSpPr>
      <xdr:spPr>
        <a:xfrm>
          <a:off x="20383500" y="99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73637</xdr:rowOff>
    </xdr:from>
    <xdr:ext cx="469744" cy="259045"/>
    <xdr:sp macro="" textlink="">
      <xdr:nvSpPr>
        <xdr:cNvPr id="814" name="テキスト ボックス 813"/>
        <xdr:cNvSpPr txBox="1"/>
      </xdr:nvSpPr>
      <xdr:spPr>
        <a:xfrm>
          <a:off x="20199428" y="1001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151491</xdr:rowOff>
    </xdr:from>
    <xdr:to>
      <xdr:col>102</xdr:col>
      <xdr:colOff>165100</xdr:colOff>
      <xdr:row>58</xdr:row>
      <xdr:rowOff>81641</xdr:rowOff>
    </xdr:to>
    <xdr:sp macro="" textlink="">
      <xdr:nvSpPr>
        <xdr:cNvPr id="815" name="楕円 814"/>
        <xdr:cNvSpPr/>
      </xdr:nvSpPr>
      <xdr:spPr>
        <a:xfrm>
          <a:off x="19494500" y="99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72768</xdr:rowOff>
    </xdr:from>
    <xdr:ext cx="469744" cy="259045"/>
    <xdr:sp macro="" textlink="">
      <xdr:nvSpPr>
        <xdr:cNvPr id="816" name="テキスト ボックス 815"/>
        <xdr:cNvSpPr txBox="1"/>
      </xdr:nvSpPr>
      <xdr:spPr>
        <a:xfrm>
          <a:off x="19310428" y="1001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78796</xdr:rowOff>
    </xdr:from>
    <xdr:to>
      <xdr:col>98</xdr:col>
      <xdr:colOff>38100</xdr:colOff>
      <xdr:row>57</xdr:row>
      <xdr:rowOff>8946</xdr:rowOff>
    </xdr:to>
    <xdr:sp macro="" textlink="">
      <xdr:nvSpPr>
        <xdr:cNvPr id="817" name="楕円 816"/>
        <xdr:cNvSpPr/>
      </xdr:nvSpPr>
      <xdr:spPr>
        <a:xfrm>
          <a:off x="18605500" y="96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25473</xdr:rowOff>
    </xdr:from>
    <xdr:ext cx="469744" cy="259045"/>
    <xdr:sp macro="" textlink="">
      <xdr:nvSpPr>
        <xdr:cNvPr id="818" name="テキスト ボックス 817"/>
        <xdr:cNvSpPr txBox="1"/>
      </xdr:nvSpPr>
      <xdr:spPr>
        <a:xfrm>
          <a:off x="18421428" y="945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71386</xdr:rowOff>
    </xdr:from>
    <xdr:to>
      <xdr:col>116</xdr:col>
      <xdr:colOff>63500</xdr:colOff>
      <xdr:row>76</xdr:row>
      <xdr:rowOff>101943</xdr:rowOff>
    </xdr:to>
    <xdr:cxnSp macro="">
      <xdr:nvCxnSpPr>
        <xdr:cNvPr id="848" name="直線コネクタ 847"/>
        <xdr:cNvCxnSpPr/>
      </xdr:nvCxnSpPr>
      <xdr:spPr>
        <a:xfrm flipV="1">
          <a:off x="21323300" y="13101586"/>
          <a:ext cx="8382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49" name="繰出金平均値テキスト"/>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101943</xdr:rowOff>
    </xdr:from>
    <xdr:to>
      <xdr:col>111</xdr:col>
      <xdr:colOff>177800</xdr:colOff>
      <xdr:row>77</xdr:row>
      <xdr:rowOff>18199</xdr:rowOff>
    </xdr:to>
    <xdr:cxnSp macro="">
      <xdr:nvCxnSpPr>
        <xdr:cNvPr id="851" name="直線コネクタ 850"/>
        <xdr:cNvCxnSpPr/>
      </xdr:nvCxnSpPr>
      <xdr:spPr>
        <a:xfrm flipV="1">
          <a:off x="20434300" y="13132143"/>
          <a:ext cx="8890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3" name="テキスト ボックス 852"/>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18199</xdr:rowOff>
    </xdr:from>
    <xdr:to>
      <xdr:col>107</xdr:col>
      <xdr:colOff>50800</xdr:colOff>
      <xdr:row>77</xdr:row>
      <xdr:rowOff>44907</xdr:rowOff>
    </xdr:to>
    <xdr:cxnSp macro="">
      <xdr:nvCxnSpPr>
        <xdr:cNvPr id="854" name="直線コネクタ 853"/>
        <xdr:cNvCxnSpPr/>
      </xdr:nvCxnSpPr>
      <xdr:spPr>
        <a:xfrm flipV="1">
          <a:off x="19545300" y="13219849"/>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6" name="テキスト ボックス 855"/>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44907</xdr:rowOff>
    </xdr:from>
    <xdr:to>
      <xdr:col>102</xdr:col>
      <xdr:colOff>114300</xdr:colOff>
      <xdr:row>77</xdr:row>
      <xdr:rowOff>77939</xdr:rowOff>
    </xdr:to>
    <xdr:cxnSp macro="">
      <xdr:nvCxnSpPr>
        <xdr:cNvPr id="857" name="直線コネクタ 856"/>
        <xdr:cNvCxnSpPr/>
      </xdr:nvCxnSpPr>
      <xdr:spPr>
        <a:xfrm flipV="1">
          <a:off x="18656300" y="13246557"/>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59" name="テキスト ボックス 858"/>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1" name="テキスト ボックス 860"/>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20586</xdr:rowOff>
    </xdr:from>
    <xdr:to>
      <xdr:col>116</xdr:col>
      <xdr:colOff>114300</xdr:colOff>
      <xdr:row>76</xdr:row>
      <xdr:rowOff>122186</xdr:rowOff>
    </xdr:to>
    <xdr:sp macro="" textlink="">
      <xdr:nvSpPr>
        <xdr:cNvPr id="867" name="楕円 866"/>
        <xdr:cNvSpPr/>
      </xdr:nvSpPr>
      <xdr:spPr>
        <a:xfrm>
          <a:off x="22110700" y="130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170463</xdr:rowOff>
    </xdr:from>
    <xdr:ext cx="534377" cy="259045"/>
    <xdr:sp macro="" textlink="">
      <xdr:nvSpPr>
        <xdr:cNvPr id="868" name="繰出金該当値テキスト"/>
        <xdr:cNvSpPr txBox="1"/>
      </xdr:nvSpPr>
      <xdr:spPr>
        <a:xfrm>
          <a:off x="22212300" y="1302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51143</xdr:rowOff>
    </xdr:from>
    <xdr:to>
      <xdr:col>112</xdr:col>
      <xdr:colOff>38100</xdr:colOff>
      <xdr:row>76</xdr:row>
      <xdr:rowOff>152743</xdr:rowOff>
    </xdr:to>
    <xdr:sp macro="" textlink="">
      <xdr:nvSpPr>
        <xdr:cNvPr id="869" name="楕円 868"/>
        <xdr:cNvSpPr/>
      </xdr:nvSpPr>
      <xdr:spPr>
        <a:xfrm>
          <a:off x="21272500" y="130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143870</xdr:rowOff>
    </xdr:from>
    <xdr:ext cx="534377" cy="259045"/>
    <xdr:sp macro="" textlink="">
      <xdr:nvSpPr>
        <xdr:cNvPr id="870" name="テキスト ボックス 869"/>
        <xdr:cNvSpPr txBox="1"/>
      </xdr:nvSpPr>
      <xdr:spPr>
        <a:xfrm>
          <a:off x="21056111" y="13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138849</xdr:rowOff>
    </xdr:from>
    <xdr:to>
      <xdr:col>107</xdr:col>
      <xdr:colOff>101600</xdr:colOff>
      <xdr:row>77</xdr:row>
      <xdr:rowOff>68999</xdr:rowOff>
    </xdr:to>
    <xdr:sp macro="" textlink="">
      <xdr:nvSpPr>
        <xdr:cNvPr id="871" name="楕円 870"/>
        <xdr:cNvSpPr/>
      </xdr:nvSpPr>
      <xdr:spPr>
        <a:xfrm>
          <a:off x="20383500" y="131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60126</xdr:rowOff>
    </xdr:from>
    <xdr:ext cx="534377" cy="259045"/>
    <xdr:sp macro="" textlink="">
      <xdr:nvSpPr>
        <xdr:cNvPr id="872" name="テキスト ボックス 871"/>
        <xdr:cNvSpPr txBox="1"/>
      </xdr:nvSpPr>
      <xdr:spPr>
        <a:xfrm>
          <a:off x="20167111" y="132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165557</xdr:rowOff>
    </xdr:from>
    <xdr:to>
      <xdr:col>102</xdr:col>
      <xdr:colOff>165100</xdr:colOff>
      <xdr:row>77</xdr:row>
      <xdr:rowOff>95707</xdr:rowOff>
    </xdr:to>
    <xdr:sp macro="" textlink="">
      <xdr:nvSpPr>
        <xdr:cNvPr id="873" name="楕円 872"/>
        <xdr:cNvSpPr/>
      </xdr:nvSpPr>
      <xdr:spPr>
        <a:xfrm>
          <a:off x="19494500" y="131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86834</xdr:rowOff>
    </xdr:from>
    <xdr:ext cx="534377" cy="259045"/>
    <xdr:sp macro="" textlink="">
      <xdr:nvSpPr>
        <xdr:cNvPr id="874" name="テキスト ボックス 873"/>
        <xdr:cNvSpPr txBox="1"/>
      </xdr:nvSpPr>
      <xdr:spPr>
        <a:xfrm>
          <a:off x="19278111" y="1328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27139</xdr:rowOff>
    </xdr:from>
    <xdr:to>
      <xdr:col>98</xdr:col>
      <xdr:colOff>38100</xdr:colOff>
      <xdr:row>77</xdr:row>
      <xdr:rowOff>128739</xdr:rowOff>
    </xdr:to>
    <xdr:sp macro="" textlink="">
      <xdr:nvSpPr>
        <xdr:cNvPr id="875" name="楕円 874"/>
        <xdr:cNvSpPr/>
      </xdr:nvSpPr>
      <xdr:spPr>
        <a:xfrm>
          <a:off x="18605500" y="132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119866</xdr:rowOff>
    </xdr:from>
    <xdr:ext cx="534377" cy="259045"/>
    <xdr:sp macro="" textlink="">
      <xdr:nvSpPr>
        <xdr:cNvPr id="876" name="テキスト ボックス 875"/>
        <xdr:cNvSpPr txBox="1"/>
      </xdr:nvSpPr>
      <xdr:spPr>
        <a:xfrm>
          <a:off x="18389111" y="1332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590,545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主な構成項目である扶助費は</a:t>
          </a:r>
          <a:r>
            <a:rPr kumimoji="1" lang="en-US" altLang="ja-JP" sz="1300">
              <a:latin typeface="ＭＳ Ｐゴシック" panose="020B0600070205080204" pitchFamily="50" charset="-128"/>
              <a:ea typeface="ＭＳ Ｐゴシック" panose="020B0600070205080204" pitchFamily="50" charset="-128"/>
            </a:rPr>
            <a:t>153.363</a:t>
          </a:r>
          <a:r>
            <a:rPr kumimoji="1" lang="ja-JP" altLang="en-US" sz="1300">
              <a:latin typeface="ＭＳ Ｐゴシック" panose="020B0600070205080204" pitchFamily="50" charset="-128"/>
              <a:ea typeface="ＭＳ Ｐゴシック" panose="020B0600070205080204" pitchFamily="50" charset="-128"/>
            </a:rPr>
            <a:t>円で、新型コロナウイルス感染症対策事業である子育て世帯臨時特別給付金の実施により大幅増となった。さらに、経常経費の中では障害者自立支援給付事業、障害児通所等給付事業の増により、類似団体平均を上回っている。今後も高齢化や子育て支援施策により上昇することが見込まれることから、資格審査等の適正化や事業の精査を図り、費用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また、補助費は住民一人あたり</a:t>
          </a:r>
          <a:r>
            <a:rPr kumimoji="1" lang="en-US" altLang="ja-JP" sz="1300">
              <a:latin typeface="ＭＳ Ｐゴシック" panose="020B0600070205080204" pitchFamily="50" charset="-128"/>
              <a:ea typeface="ＭＳ Ｐゴシック" panose="020B0600070205080204" pitchFamily="50" charset="-128"/>
            </a:rPr>
            <a:t>100,829</a:t>
          </a:r>
          <a:r>
            <a:rPr kumimoji="1" lang="ja-JP" altLang="en-US" sz="1300">
              <a:latin typeface="ＭＳ Ｐゴシック" panose="020B0600070205080204" pitchFamily="50" charset="-128"/>
              <a:ea typeface="ＭＳ Ｐゴシック" panose="020B0600070205080204" pitchFamily="50" charset="-128"/>
            </a:rPr>
            <a:t>円となっており、前年度比約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％減となっているが、これは新型コロナウイルス感染症対策事業に係る臨時的な経費の減によるものである。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81,769</a:t>
          </a:r>
          <a:r>
            <a:rPr kumimoji="1" lang="ja-JP" altLang="en-US" sz="1300">
              <a:latin typeface="ＭＳ Ｐゴシック" panose="020B0600070205080204" pitchFamily="50" charset="-128"/>
              <a:ea typeface="ＭＳ Ｐゴシック" panose="020B0600070205080204" pitchFamily="50" charset="-128"/>
            </a:rPr>
            <a:t>円となっており、主な大規模建設事業の完了により前年度比約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59,666
59,340
725.65
38,115,275
35,235,482
2,104,063
18,811,730
35,801,061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75235</xdr:rowOff>
    </xdr:from>
    <xdr:to>
      <xdr:col>24</xdr:col>
      <xdr:colOff>63500</xdr:colOff>
      <xdr:row>34</xdr:row>
      <xdr:rowOff>120955</xdr:rowOff>
    </xdr:to>
    <xdr:cxnSp macro="">
      <xdr:nvCxnSpPr>
        <xdr:cNvPr id="59" name="直線コネクタ 58"/>
        <xdr:cNvCxnSpPr/>
      </xdr:nvCxnSpPr>
      <xdr:spPr>
        <a:xfrm flipV="1">
          <a:off x="3797300" y="59045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28143</xdr:rowOff>
    </xdr:from>
    <xdr:to>
      <xdr:col>19</xdr:col>
      <xdr:colOff>177800</xdr:colOff>
      <xdr:row>34</xdr:row>
      <xdr:rowOff>120955</xdr:rowOff>
    </xdr:to>
    <xdr:cxnSp macro="">
      <xdr:nvCxnSpPr>
        <xdr:cNvPr id="62" name="直線コネクタ 61"/>
        <xdr:cNvCxnSpPr/>
      </xdr:nvCxnSpPr>
      <xdr:spPr>
        <a:xfrm>
          <a:off x="2908300" y="5857443"/>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28143</xdr:rowOff>
    </xdr:from>
    <xdr:to>
      <xdr:col>15</xdr:col>
      <xdr:colOff>50800</xdr:colOff>
      <xdr:row>34</xdr:row>
      <xdr:rowOff>67005</xdr:rowOff>
    </xdr:to>
    <xdr:cxnSp macro="">
      <xdr:nvCxnSpPr>
        <xdr:cNvPr id="65" name="直線コネクタ 64"/>
        <xdr:cNvCxnSpPr/>
      </xdr:nvCxnSpPr>
      <xdr:spPr>
        <a:xfrm flipV="1">
          <a:off x="2019300" y="5857443"/>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60604</xdr:rowOff>
    </xdr:from>
    <xdr:to>
      <xdr:col>10</xdr:col>
      <xdr:colOff>114300</xdr:colOff>
      <xdr:row>34</xdr:row>
      <xdr:rowOff>67005</xdr:rowOff>
    </xdr:to>
    <xdr:cxnSp macro="">
      <xdr:nvCxnSpPr>
        <xdr:cNvPr id="68" name="直線コネクタ 67"/>
        <xdr:cNvCxnSpPr/>
      </xdr:nvCxnSpPr>
      <xdr:spPr>
        <a:xfrm>
          <a:off x="1130300" y="588990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24435</xdr:rowOff>
    </xdr:from>
    <xdr:to>
      <xdr:col>24</xdr:col>
      <xdr:colOff>114300</xdr:colOff>
      <xdr:row>34</xdr:row>
      <xdr:rowOff>126035</xdr:rowOff>
    </xdr:to>
    <xdr:sp macro="" textlink="">
      <xdr:nvSpPr>
        <xdr:cNvPr id="78" name="楕円 77"/>
        <xdr:cNvSpPr/>
      </xdr:nvSpPr>
      <xdr:spPr>
        <a:xfrm>
          <a:off x="4584700" y="58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47312</xdr:rowOff>
    </xdr:from>
    <xdr:ext cx="469744" cy="259045"/>
    <xdr:sp macro="" textlink="">
      <xdr:nvSpPr>
        <xdr:cNvPr id="79" name="議会費該当値テキスト"/>
        <xdr:cNvSpPr txBox="1"/>
      </xdr:nvSpPr>
      <xdr:spPr>
        <a:xfrm>
          <a:off x="4686300" y="570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70155</xdr:rowOff>
    </xdr:from>
    <xdr:to>
      <xdr:col>20</xdr:col>
      <xdr:colOff>38100</xdr:colOff>
      <xdr:row>35</xdr:row>
      <xdr:rowOff>305</xdr:rowOff>
    </xdr:to>
    <xdr:sp macro="" textlink="">
      <xdr:nvSpPr>
        <xdr:cNvPr id="80" name="楕円 79"/>
        <xdr:cNvSpPr/>
      </xdr:nvSpPr>
      <xdr:spPr>
        <a:xfrm>
          <a:off x="3746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16832</xdr:rowOff>
    </xdr:from>
    <xdr:ext cx="469744" cy="259045"/>
    <xdr:sp macro="" textlink="">
      <xdr:nvSpPr>
        <xdr:cNvPr id="81" name="テキスト ボックス 80"/>
        <xdr:cNvSpPr txBox="1"/>
      </xdr:nvSpPr>
      <xdr:spPr>
        <a:xfrm>
          <a:off x="3562428" y="56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148793</xdr:rowOff>
    </xdr:from>
    <xdr:to>
      <xdr:col>15</xdr:col>
      <xdr:colOff>101600</xdr:colOff>
      <xdr:row>34</xdr:row>
      <xdr:rowOff>78943</xdr:rowOff>
    </xdr:to>
    <xdr:sp macro="" textlink="">
      <xdr:nvSpPr>
        <xdr:cNvPr id="82" name="楕円 81"/>
        <xdr:cNvSpPr/>
      </xdr:nvSpPr>
      <xdr:spPr>
        <a:xfrm>
          <a:off x="2857500" y="58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95470</xdr:rowOff>
    </xdr:from>
    <xdr:ext cx="469744" cy="259045"/>
    <xdr:sp macro="" textlink="">
      <xdr:nvSpPr>
        <xdr:cNvPr id="83" name="テキスト ボックス 82"/>
        <xdr:cNvSpPr txBox="1"/>
      </xdr:nvSpPr>
      <xdr:spPr>
        <a:xfrm>
          <a:off x="2673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16205</xdr:rowOff>
    </xdr:from>
    <xdr:to>
      <xdr:col>10</xdr:col>
      <xdr:colOff>165100</xdr:colOff>
      <xdr:row>34</xdr:row>
      <xdr:rowOff>117805</xdr:rowOff>
    </xdr:to>
    <xdr:sp macro="" textlink="">
      <xdr:nvSpPr>
        <xdr:cNvPr id="84" name="楕円 83"/>
        <xdr:cNvSpPr/>
      </xdr:nvSpPr>
      <xdr:spPr>
        <a:xfrm>
          <a:off x="1968500" y="58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134332</xdr:rowOff>
    </xdr:from>
    <xdr:ext cx="469744" cy="259045"/>
    <xdr:sp macro="" textlink="">
      <xdr:nvSpPr>
        <xdr:cNvPr id="85" name="テキスト ボックス 84"/>
        <xdr:cNvSpPr txBox="1"/>
      </xdr:nvSpPr>
      <xdr:spPr>
        <a:xfrm>
          <a:off x="1784428" y="56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9804</xdr:rowOff>
    </xdr:from>
    <xdr:to>
      <xdr:col>6</xdr:col>
      <xdr:colOff>38100</xdr:colOff>
      <xdr:row>34</xdr:row>
      <xdr:rowOff>111404</xdr:rowOff>
    </xdr:to>
    <xdr:sp macro="" textlink="">
      <xdr:nvSpPr>
        <xdr:cNvPr id="86" name="楕円 85"/>
        <xdr:cNvSpPr/>
      </xdr:nvSpPr>
      <xdr:spPr>
        <a:xfrm>
          <a:off x="1079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127931</xdr:rowOff>
    </xdr:from>
    <xdr:ext cx="469744" cy="259045"/>
    <xdr:sp macro="" textlink="">
      <xdr:nvSpPr>
        <xdr:cNvPr id="87" name="テキスト ボックス 86"/>
        <xdr:cNvSpPr txBox="1"/>
      </xdr:nvSpPr>
      <xdr:spPr>
        <a:xfrm>
          <a:off x="895428" y="5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114501</xdr:rowOff>
    </xdr:from>
    <xdr:to>
      <xdr:col>24</xdr:col>
      <xdr:colOff>63500</xdr:colOff>
      <xdr:row>57</xdr:row>
      <xdr:rowOff>25332</xdr:rowOff>
    </xdr:to>
    <xdr:cxnSp macro="">
      <xdr:nvCxnSpPr>
        <xdr:cNvPr id="116" name="直線コネクタ 115"/>
        <xdr:cNvCxnSpPr/>
      </xdr:nvCxnSpPr>
      <xdr:spPr>
        <a:xfrm>
          <a:off x="3797300" y="8858451"/>
          <a:ext cx="838200" cy="93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114501</xdr:rowOff>
    </xdr:from>
    <xdr:to>
      <xdr:col>19</xdr:col>
      <xdr:colOff>177800</xdr:colOff>
      <xdr:row>55</xdr:row>
      <xdr:rowOff>34941</xdr:rowOff>
    </xdr:to>
    <xdr:cxnSp macro="">
      <xdr:nvCxnSpPr>
        <xdr:cNvPr id="119" name="直線コネクタ 118"/>
        <xdr:cNvCxnSpPr/>
      </xdr:nvCxnSpPr>
      <xdr:spPr>
        <a:xfrm flipV="1">
          <a:off x="2908300" y="8858451"/>
          <a:ext cx="889000" cy="60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34941</xdr:rowOff>
    </xdr:from>
    <xdr:to>
      <xdr:col>15</xdr:col>
      <xdr:colOff>50800</xdr:colOff>
      <xdr:row>55</xdr:row>
      <xdr:rowOff>64057</xdr:rowOff>
    </xdr:to>
    <xdr:cxnSp macro="">
      <xdr:nvCxnSpPr>
        <xdr:cNvPr id="122" name="直線コネクタ 121"/>
        <xdr:cNvCxnSpPr/>
      </xdr:nvCxnSpPr>
      <xdr:spPr>
        <a:xfrm flipV="1">
          <a:off x="2019300" y="9464691"/>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64057</xdr:rowOff>
    </xdr:from>
    <xdr:to>
      <xdr:col>10</xdr:col>
      <xdr:colOff>114300</xdr:colOff>
      <xdr:row>56</xdr:row>
      <xdr:rowOff>85651</xdr:rowOff>
    </xdr:to>
    <xdr:cxnSp macro="">
      <xdr:nvCxnSpPr>
        <xdr:cNvPr id="125" name="直線コネクタ 124"/>
        <xdr:cNvCxnSpPr/>
      </xdr:nvCxnSpPr>
      <xdr:spPr>
        <a:xfrm flipV="1">
          <a:off x="1130300" y="9493807"/>
          <a:ext cx="889000" cy="19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145982</xdr:rowOff>
    </xdr:from>
    <xdr:to>
      <xdr:col>24</xdr:col>
      <xdr:colOff>114300</xdr:colOff>
      <xdr:row>57</xdr:row>
      <xdr:rowOff>76132</xdr:rowOff>
    </xdr:to>
    <xdr:sp macro="" textlink="">
      <xdr:nvSpPr>
        <xdr:cNvPr id="135" name="楕円 134"/>
        <xdr:cNvSpPr/>
      </xdr:nvSpPr>
      <xdr:spPr>
        <a:xfrm>
          <a:off x="4584700" y="97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124409</xdr:rowOff>
    </xdr:from>
    <xdr:ext cx="534377" cy="259045"/>
    <xdr:sp macro="" textlink="">
      <xdr:nvSpPr>
        <xdr:cNvPr id="136" name="総務費該当値テキスト"/>
        <xdr:cNvSpPr txBox="1"/>
      </xdr:nvSpPr>
      <xdr:spPr>
        <a:xfrm>
          <a:off x="4686300" y="972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63701</xdr:rowOff>
    </xdr:from>
    <xdr:to>
      <xdr:col>20</xdr:col>
      <xdr:colOff>38100</xdr:colOff>
      <xdr:row>51</xdr:row>
      <xdr:rowOff>165301</xdr:rowOff>
    </xdr:to>
    <xdr:sp macro="" textlink="">
      <xdr:nvSpPr>
        <xdr:cNvPr id="137" name="楕円 136"/>
        <xdr:cNvSpPr/>
      </xdr:nvSpPr>
      <xdr:spPr>
        <a:xfrm>
          <a:off x="3746500" y="88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156428</xdr:rowOff>
    </xdr:from>
    <xdr:ext cx="599010" cy="259045"/>
    <xdr:sp macro="" textlink="">
      <xdr:nvSpPr>
        <xdr:cNvPr id="138" name="テキスト ボックス 137"/>
        <xdr:cNvSpPr txBox="1"/>
      </xdr:nvSpPr>
      <xdr:spPr>
        <a:xfrm>
          <a:off x="3497795" y="890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155591</xdr:rowOff>
    </xdr:from>
    <xdr:to>
      <xdr:col>15</xdr:col>
      <xdr:colOff>101600</xdr:colOff>
      <xdr:row>55</xdr:row>
      <xdr:rowOff>85741</xdr:rowOff>
    </xdr:to>
    <xdr:sp macro="" textlink="">
      <xdr:nvSpPr>
        <xdr:cNvPr id="139" name="楕円 138"/>
        <xdr:cNvSpPr/>
      </xdr:nvSpPr>
      <xdr:spPr>
        <a:xfrm>
          <a:off x="2857500" y="94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102268</xdr:rowOff>
    </xdr:from>
    <xdr:ext cx="534377" cy="259045"/>
    <xdr:sp macro="" textlink="">
      <xdr:nvSpPr>
        <xdr:cNvPr id="140" name="テキスト ボックス 139"/>
        <xdr:cNvSpPr txBox="1"/>
      </xdr:nvSpPr>
      <xdr:spPr>
        <a:xfrm>
          <a:off x="2641111" y="918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13257</xdr:rowOff>
    </xdr:from>
    <xdr:to>
      <xdr:col>10</xdr:col>
      <xdr:colOff>165100</xdr:colOff>
      <xdr:row>55</xdr:row>
      <xdr:rowOff>114857</xdr:rowOff>
    </xdr:to>
    <xdr:sp macro="" textlink="">
      <xdr:nvSpPr>
        <xdr:cNvPr id="141" name="楕円 140"/>
        <xdr:cNvSpPr/>
      </xdr:nvSpPr>
      <xdr:spPr>
        <a:xfrm>
          <a:off x="1968500" y="94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131384</xdr:rowOff>
    </xdr:from>
    <xdr:ext cx="534377" cy="259045"/>
    <xdr:sp macro="" textlink="">
      <xdr:nvSpPr>
        <xdr:cNvPr id="142" name="テキスト ボックス 141"/>
        <xdr:cNvSpPr txBox="1"/>
      </xdr:nvSpPr>
      <xdr:spPr>
        <a:xfrm>
          <a:off x="1752111" y="92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34851</xdr:rowOff>
    </xdr:from>
    <xdr:to>
      <xdr:col>6</xdr:col>
      <xdr:colOff>38100</xdr:colOff>
      <xdr:row>56</xdr:row>
      <xdr:rowOff>136451</xdr:rowOff>
    </xdr:to>
    <xdr:sp macro="" textlink="">
      <xdr:nvSpPr>
        <xdr:cNvPr id="143" name="楕円 142"/>
        <xdr:cNvSpPr/>
      </xdr:nvSpPr>
      <xdr:spPr>
        <a:xfrm>
          <a:off x="1079500" y="96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127578</xdr:rowOff>
    </xdr:from>
    <xdr:ext cx="534377" cy="259045"/>
    <xdr:sp macro="" textlink="">
      <xdr:nvSpPr>
        <xdr:cNvPr id="144" name="テキスト ボックス 143"/>
        <xdr:cNvSpPr txBox="1"/>
      </xdr:nvSpPr>
      <xdr:spPr>
        <a:xfrm>
          <a:off x="863111" y="972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15139</xdr:rowOff>
    </xdr:from>
    <xdr:to>
      <xdr:col>24</xdr:col>
      <xdr:colOff>63500</xdr:colOff>
      <xdr:row>76</xdr:row>
      <xdr:rowOff>25857</xdr:rowOff>
    </xdr:to>
    <xdr:cxnSp macro="">
      <xdr:nvCxnSpPr>
        <xdr:cNvPr id="174" name="直線コネクタ 173"/>
        <xdr:cNvCxnSpPr/>
      </xdr:nvCxnSpPr>
      <xdr:spPr>
        <a:xfrm flipV="1">
          <a:off x="3797300" y="12702439"/>
          <a:ext cx="838200" cy="3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25857</xdr:rowOff>
    </xdr:from>
    <xdr:to>
      <xdr:col>19</xdr:col>
      <xdr:colOff>177800</xdr:colOff>
      <xdr:row>76</xdr:row>
      <xdr:rowOff>112446</xdr:rowOff>
    </xdr:to>
    <xdr:cxnSp macro="">
      <xdr:nvCxnSpPr>
        <xdr:cNvPr id="177" name="直線コネクタ 176"/>
        <xdr:cNvCxnSpPr/>
      </xdr:nvCxnSpPr>
      <xdr:spPr>
        <a:xfrm flipV="1">
          <a:off x="2908300" y="13056057"/>
          <a:ext cx="889000" cy="8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112446</xdr:rowOff>
    </xdr:from>
    <xdr:to>
      <xdr:col>15</xdr:col>
      <xdr:colOff>50800</xdr:colOff>
      <xdr:row>77</xdr:row>
      <xdr:rowOff>41060</xdr:rowOff>
    </xdr:to>
    <xdr:cxnSp macro="">
      <xdr:nvCxnSpPr>
        <xdr:cNvPr id="180" name="直線コネクタ 179"/>
        <xdr:cNvCxnSpPr/>
      </xdr:nvCxnSpPr>
      <xdr:spPr>
        <a:xfrm flipV="1">
          <a:off x="2019300" y="13142646"/>
          <a:ext cx="889000" cy="10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41060</xdr:rowOff>
    </xdr:from>
    <xdr:to>
      <xdr:col>10</xdr:col>
      <xdr:colOff>114300</xdr:colOff>
      <xdr:row>77</xdr:row>
      <xdr:rowOff>53632</xdr:rowOff>
    </xdr:to>
    <xdr:cxnSp macro="">
      <xdr:nvCxnSpPr>
        <xdr:cNvPr id="183" name="直線コネクタ 182"/>
        <xdr:cNvCxnSpPr/>
      </xdr:nvCxnSpPr>
      <xdr:spPr>
        <a:xfrm flipV="1">
          <a:off x="1130300" y="13242710"/>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135789</xdr:rowOff>
    </xdr:from>
    <xdr:to>
      <xdr:col>24</xdr:col>
      <xdr:colOff>114300</xdr:colOff>
      <xdr:row>74</xdr:row>
      <xdr:rowOff>65939</xdr:rowOff>
    </xdr:to>
    <xdr:sp macro="" textlink="">
      <xdr:nvSpPr>
        <xdr:cNvPr id="193" name="楕円 192"/>
        <xdr:cNvSpPr/>
      </xdr:nvSpPr>
      <xdr:spPr>
        <a:xfrm>
          <a:off x="4584700" y="126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158666</xdr:rowOff>
    </xdr:from>
    <xdr:ext cx="599010" cy="259045"/>
    <xdr:sp macro="" textlink="">
      <xdr:nvSpPr>
        <xdr:cNvPr id="194" name="民生費該当値テキスト"/>
        <xdr:cNvSpPr txBox="1"/>
      </xdr:nvSpPr>
      <xdr:spPr>
        <a:xfrm>
          <a:off x="4686300" y="1250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146507</xdr:rowOff>
    </xdr:from>
    <xdr:to>
      <xdr:col>20</xdr:col>
      <xdr:colOff>38100</xdr:colOff>
      <xdr:row>76</xdr:row>
      <xdr:rowOff>76657</xdr:rowOff>
    </xdr:to>
    <xdr:sp macro="" textlink="">
      <xdr:nvSpPr>
        <xdr:cNvPr id="195" name="楕円 194"/>
        <xdr:cNvSpPr/>
      </xdr:nvSpPr>
      <xdr:spPr>
        <a:xfrm>
          <a:off x="3746500" y="130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93184</xdr:rowOff>
    </xdr:from>
    <xdr:ext cx="599010" cy="259045"/>
    <xdr:sp macro="" textlink="">
      <xdr:nvSpPr>
        <xdr:cNvPr id="196" name="テキスト ボックス 195"/>
        <xdr:cNvSpPr txBox="1"/>
      </xdr:nvSpPr>
      <xdr:spPr>
        <a:xfrm>
          <a:off x="3497795" y="1278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61646</xdr:rowOff>
    </xdr:from>
    <xdr:to>
      <xdr:col>15</xdr:col>
      <xdr:colOff>101600</xdr:colOff>
      <xdr:row>76</xdr:row>
      <xdr:rowOff>163246</xdr:rowOff>
    </xdr:to>
    <xdr:sp macro="" textlink="">
      <xdr:nvSpPr>
        <xdr:cNvPr id="197" name="楕円 196"/>
        <xdr:cNvSpPr/>
      </xdr:nvSpPr>
      <xdr:spPr>
        <a:xfrm>
          <a:off x="2857500" y="130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8323</xdr:rowOff>
    </xdr:from>
    <xdr:ext cx="599010" cy="259045"/>
    <xdr:sp macro="" textlink="">
      <xdr:nvSpPr>
        <xdr:cNvPr id="198" name="テキスト ボックス 197"/>
        <xdr:cNvSpPr txBox="1"/>
      </xdr:nvSpPr>
      <xdr:spPr>
        <a:xfrm>
          <a:off x="2608795" y="128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161710</xdr:rowOff>
    </xdr:from>
    <xdr:to>
      <xdr:col>10</xdr:col>
      <xdr:colOff>165100</xdr:colOff>
      <xdr:row>77</xdr:row>
      <xdr:rowOff>91860</xdr:rowOff>
    </xdr:to>
    <xdr:sp macro="" textlink="">
      <xdr:nvSpPr>
        <xdr:cNvPr id="199" name="楕円 198"/>
        <xdr:cNvSpPr/>
      </xdr:nvSpPr>
      <xdr:spPr>
        <a:xfrm>
          <a:off x="1968500" y="131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108386</xdr:rowOff>
    </xdr:from>
    <xdr:ext cx="599010" cy="259045"/>
    <xdr:sp macro="" textlink="">
      <xdr:nvSpPr>
        <xdr:cNvPr id="200" name="テキスト ボックス 199"/>
        <xdr:cNvSpPr txBox="1"/>
      </xdr:nvSpPr>
      <xdr:spPr>
        <a:xfrm>
          <a:off x="1719795" y="1296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2832</xdr:rowOff>
    </xdr:from>
    <xdr:to>
      <xdr:col>6</xdr:col>
      <xdr:colOff>38100</xdr:colOff>
      <xdr:row>77</xdr:row>
      <xdr:rowOff>104432</xdr:rowOff>
    </xdr:to>
    <xdr:sp macro="" textlink="">
      <xdr:nvSpPr>
        <xdr:cNvPr id="201" name="楕円 200"/>
        <xdr:cNvSpPr/>
      </xdr:nvSpPr>
      <xdr:spPr>
        <a:xfrm>
          <a:off x="1079500" y="132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120959</xdr:rowOff>
    </xdr:from>
    <xdr:ext cx="599010" cy="259045"/>
    <xdr:sp macro="" textlink="">
      <xdr:nvSpPr>
        <xdr:cNvPr id="202" name="テキスト ボックス 201"/>
        <xdr:cNvSpPr txBox="1"/>
      </xdr:nvSpPr>
      <xdr:spPr>
        <a:xfrm>
          <a:off x="830795" y="129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169483</xdr:rowOff>
    </xdr:from>
    <xdr:to>
      <xdr:col>24</xdr:col>
      <xdr:colOff>63500</xdr:colOff>
      <xdr:row>96</xdr:row>
      <xdr:rowOff>113199</xdr:rowOff>
    </xdr:to>
    <xdr:cxnSp macro="">
      <xdr:nvCxnSpPr>
        <xdr:cNvPr id="234" name="直線コネクタ 233"/>
        <xdr:cNvCxnSpPr/>
      </xdr:nvCxnSpPr>
      <xdr:spPr>
        <a:xfrm flipV="1">
          <a:off x="3797300" y="16285783"/>
          <a:ext cx="838200" cy="28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113199</xdr:rowOff>
    </xdr:from>
    <xdr:to>
      <xdr:col>19</xdr:col>
      <xdr:colOff>177800</xdr:colOff>
      <xdr:row>96</xdr:row>
      <xdr:rowOff>136353</xdr:rowOff>
    </xdr:to>
    <xdr:cxnSp macro="">
      <xdr:nvCxnSpPr>
        <xdr:cNvPr id="237" name="直線コネクタ 236"/>
        <xdr:cNvCxnSpPr/>
      </xdr:nvCxnSpPr>
      <xdr:spPr>
        <a:xfrm flipV="1">
          <a:off x="2908300" y="16572399"/>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136353</xdr:rowOff>
    </xdr:from>
    <xdr:to>
      <xdr:col>15</xdr:col>
      <xdr:colOff>50800</xdr:colOff>
      <xdr:row>97</xdr:row>
      <xdr:rowOff>27050</xdr:rowOff>
    </xdr:to>
    <xdr:cxnSp macro="">
      <xdr:nvCxnSpPr>
        <xdr:cNvPr id="240" name="直線コネクタ 239"/>
        <xdr:cNvCxnSpPr/>
      </xdr:nvCxnSpPr>
      <xdr:spPr>
        <a:xfrm flipV="1">
          <a:off x="2019300" y="16595553"/>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27050</xdr:rowOff>
    </xdr:from>
    <xdr:to>
      <xdr:col>10</xdr:col>
      <xdr:colOff>114300</xdr:colOff>
      <xdr:row>97</xdr:row>
      <xdr:rowOff>35933</xdr:rowOff>
    </xdr:to>
    <xdr:cxnSp macro="">
      <xdr:nvCxnSpPr>
        <xdr:cNvPr id="243" name="直線コネクタ 242"/>
        <xdr:cNvCxnSpPr/>
      </xdr:nvCxnSpPr>
      <xdr:spPr>
        <a:xfrm flipV="1">
          <a:off x="1130300" y="16657700"/>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118683</xdr:rowOff>
    </xdr:from>
    <xdr:to>
      <xdr:col>24</xdr:col>
      <xdr:colOff>114300</xdr:colOff>
      <xdr:row>95</xdr:row>
      <xdr:rowOff>48833</xdr:rowOff>
    </xdr:to>
    <xdr:sp macro="" textlink="">
      <xdr:nvSpPr>
        <xdr:cNvPr id="253" name="楕円 252"/>
        <xdr:cNvSpPr/>
      </xdr:nvSpPr>
      <xdr:spPr>
        <a:xfrm>
          <a:off x="4584700" y="162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141560</xdr:rowOff>
    </xdr:from>
    <xdr:ext cx="534377" cy="259045"/>
    <xdr:sp macro="" textlink="">
      <xdr:nvSpPr>
        <xdr:cNvPr id="254" name="衛生費該当値テキスト"/>
        <xdr:cNvSpPr txBox="1"/>
      </xdr:nvSpPr>
      <xdr:spPr>
        <a:xfrm>
          <a:off x="4686300" y="160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62399</xdr:rowOff>
    </xdr:from>
    <xdr:to>
      <xdr:col>20</xdr:col>
      <xdr:colOff>38100</xdr:colOff>
      <xdr:row>96</xdr:row>
      <xdr:rowOff>163999</xdr:rowOff>
    </xdr:to>
    <xdr:sp macro="" textlink="">
      <xdr:nvSpPr>
        <xdr:cNvPr id="255" name="楕円 254"/>
        <xdr:cNvSpPr/>
      </xdr:nvSpPr>
      <xdr:spPr>
        <a:xfrm>
          <a:off x="3746500" y="165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9076</xdr:rowOff>
    </xdr:from>
    <xdr:ext cx="534377" cy="259045"/>
    <xdr:sp macro="" textlink="">
      <xdr:nvSpPr>
        <xdr:cNvPr id="256" name="テキスト ボックス 255"/>
        <xdr:cNvSpPr txBox="1"/>
      </xdr:nvSpPr>
      <xdr:spPr>
        <a:xfrm>
          <a:off x="3530111" y="162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85553</xdr:rowOff>
    </xdr:from>
    <xdr:to>
      <xdr:col>15</xdr:col>
      <xdr:colOff>101600</xdr:colOff>
      <xdr:row>97</xdr:row>
      <xdr:rowOff>15703</xdr:rowOff>
    </xdr:to>
    <xdr:sp macro="" textlink="">
      <xdr:nvSpPr>
        <xdr:cNvPr id="257" name="楕円 256"/>
        <xdr:cNvSpPr/>
      </xdr:nvSpPr>
      <xdr:spPr>
        <a:xfrm>
          <a:off x="2857500" y="165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32230</xdr:rowOff>
    </xdr:from>
    <xdr:ext cx="534377" cy="259045"/>
    <xdr:sp macro="" textlink="">
      <xdr:nvSpPr>
        <xdr:cNvPr id="258" name="テキスト ボックス 257"/>
        <xdr:cNvSpPr txBox="1"/>
      </xdr:nvSpPr>
      <xdr:spPr>
        <a:xfrm>
          <a:off x="2641111" y="163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147700</xdr:rowOff>
    </xdr:from>
    <xdr:to>
      <xdr:col>10</xdr:col>
      <xdr:colOff>165100</xdr:colOff>
      <xdr:row>97</xdr:row>
      <xdr:rowOff>77850</xdr:rowOff>
    </xdr:to>
    <xdr:sp macro="" textlink="">
      <xdr:nvSpPr>
        <xdr:cNvPr id="259" name="楕円 258"/>
        <xdr:cNvSpPr/>
      </xdr:nvSpPr>
      <xdr:spPr>
        <a:xfrm>
          <a:off x="1968500" y="166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94377</xdr:rowOff>
    </xdr:from>
    <xdr:ext cx="534377" cy="259045"/>
    <xdr:sp macro="" textlink="">
      <xdr:nvSpPr>
        <xdr:cNvPr id="260" name="テキスト ボックス 259"/>
        <xdr:cNvSpPr txBox="1"/>
      </xdr:nvSpPr>
      <xdr:spPr>
        <a:xfrm>
          <a:off x="1752111" y="163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156583</xdr:rowOff>
    </xdr:from>
    <xdr:to>
      <xdr:col>6</xdr:col>
      <xdr:colOff>38100</xdr:colOff>
      <xdr:row>97</xdr:row>
      <xdr:rowOff>86733</xdr:rowOff>
    </xdr:to>
    <xdr:sp macro="" textlink="">
      <xdr:nvSpPr>
        <xdr:cNvPr id="261" name="楕円 260"/>
        <xdr:cNvSpPr/>
      </xdr:nvSpPr>
      <xdr:spPr>
        <a:xfrm>
          <a:off x="1079500" y="1661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103260</xdr:rowOff>
    </xdr:from>
    <xdr:ext cx="534377" cy="259045"/>
    <xdr:sp macro="" textlink="">
      <xdr:nvSpPr>
        <xdr:cNvPr id="262" name="テキスト ボックス 261"/>
        <xdr:cNvSpPr txBox="1"/>
      </xdr:nvSpPr>
      <xdr:spPr>
        <a:xfrm>
          <a:off x="863111" y="1639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26315</xdr:rowOff>
    </xdr:from>
    <xdr:to>
      <xdr:col>55</xdr:col>
      <xdr:colOff>0</xdr:colOff>
      <xdr:row>38</xdr:row>
      <xdr:rowOff>33172</xdr:rowOff>
    </xdr:to>
    <xdr:cxnSp macro="">
      <xdr:nvCxnSpPr>
        <xdr:cNvPr id="289" name="直線コネクタ 288"/>
        <xdr:cNvCxnSpPr/>
      </xdr:nvCxnSpPr>
      <xdr:spPr>
        <a:xfrm flipV="1">
          <a:off x="9639300" y="654141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6426</xdr:rowOff>
    </xdr:from>
    <xdr:to>
      <xdr:col>50</xdr:col>
      <xdr:colOff>114300</xdr:colOff>
      <xdr:row>38</xdr:row>
      <xdr:rowOff>33172</xdr:rowOff>
    </xdr:to>
    <xdr:cxnSp macro="">
      <xdr:nvCxnSpPr>
        <xdr:cNvPr id="292" name="直線コネクタ 291"/>
        <xdr:cNvCxnSpPr/>
      </xdr:nvCxnSpPr>
      <xdr:spPr>
        <a:xfrm>
          <a:off x="8750300" y="6521526"/>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6426</xdr:rowOff>
    </xdr:from>
    <xdr:to>
      <xdr:col>45</xdr:col>
      <xdr:colOff>177800</xdr:colOff>
      <xdr:row>38</xdr:row>
      <xdr:rowOff>36602</xdr:rowOff>
    </xdr:to>
    <xdr:cxnSp macro="">
      <xdr:nvCxnSpPr>
        <xdr:cNvPr id="295" name="直線コネクタ 294"/>
        <xdr:cNvCxnSpPr/>
      </xdr:nvCxnSpPr>
      <xdr:spPr>
        <a:xfrm flipV="1">
          <a:off x="7861300" y="6521526"/>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20371</xdr:rowOff>
    </xdr:from>
    <xdr:to>
      <xdr:col>41</xdr:col>
      <xdr:colOff>50800</xdr:colOff>
      <xdr:row>38</xdr:row>
      <xdr:rowOff>36602</xdr:rowOff>
    </xdr:to>
    <xdr:cxnSp macro="">
      <xdr:nvCxnSpPr>
        <xdr:cNvPr id="298" name="直線コネクタ 297"/>
        <xdr:cNvCxnSpPr/>
      </xdr:nvCxnSpPr>
      <xdr:spPr>
        <a:xfrm>
          <a:off x="6972300" y="653547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146964</xdr:rowOff>
    </xdr:from>
    <xdr:to>
      <xdr:col>55</xdr:col>
      <xdr:colOff>50800</xdr:colOff>
      <xdr:row>38</xdr:row>
      <xdr:rowOff>77115</xdr:rowOff>
    </xdr:to>
    <xdr:sp macro="" textlink="">
      <xdr:nvSpPr>
        <xdr:cNvPr id="308" name="楕円 307"/>
        <xdr:cNvSpPr/>
      </xdr:nvSpPr>
      <xdr:spPr>
        <a:xfrm>
          <a:off x="104267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98873</xdr:rowOff>
    </xdr:from>
    <xdr:ext cx="378565" cy="259045"/>
    <xdr:sp macro="" textlink="">
      <xdr:nvSpPr>
        <xdr:cNvPr id="309" name="労働費該当値テキスト"/>
        <xdr:cNvSpPr txBox="1"/>
      </xdr:nvSpPr>
      <xdr:spPr>
        <a:xfrm>
          <a:off x="10528300" y="6442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153822</xdr:rowOff>
    </xdr:from>
    <xdr:to>
      <xdr:col>50</xdr:col>
      <xdr:colOff>165100</xdr:colOff>
      <xdr:row>38</xdr:row>
      <xdr:rowOff>83972</xdr:rowOff>
    </xdr:to>
    <xdr:sp macro="" textlink="">
      <xdr:nvSpPr>
        <xdr:cNvPr id="310" name="楕円 309"/>
        <xdr:cNvSpPr/>
      </xdr:nvSpPr>
      <xdr:spPr>
        <a:xfrm>
          <a:off x="9588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75099</xdr:rowOff>
    </xdr:from>
    <xdr:ext cx="378565" cy="259045"/>
    <xdr:sp macro="" textlink="">
      <xdr:nvSpPr>
        <xdr:cNvPr id="311" name="テキスト ボックス 310"/>
        <xdr:cNvSpPr txBox="1"/>
      </xdr:nvSpPr>
      <xdr:spPr>
        <a:xfrm>
          <a:off x="9450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127076</xdr:rowOff>
    </xdr:from>
    <xdr:to>
      <xdr:col>46</xdr:col>
      <xdr:colOff>38100</xdr:colOff>
      <xdr:row>38</xdr:row>
      <xdr:rowOff>57226</xdr:rowOff>
    </xdr:to>
    <xdr:sp macro="" textlink="">
      <xdr:nvSpPr>
        <xdr:cNvPr id="312" name="楕円 311"/>
        <xdr:cNvSpPr/>
      </xdr:nvSpPr>
      <xdr:spPr>
        <a:xfrm>
          <a:off x="8699500" y="64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48353</xdr:rowOff>
    </xdr:from>
    <xdr:ext cx="378565" cy="259045"/>
    <xdr:sp macro="" textlink="">
      <xdr:nvSpPr>
        <xdr:cNvPr id="313" name="テキスト ボックス 312"/>
        <xdr:cNvSpPr txBox="1"/>
      </xdr:nvSpPr>
      <xdr:spPr>
        <a:xfrm>
          <a:off x="8561017" y="656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157251</xdr:rowOff>
    </xdr:from>
    <xdr:to>
      <xdr:col>41</xdr:col>
      <xdr:colOff>101600</xdr:colOff>
      <xdr:row>38</xdr:row>
      <xdr:rowOff>87401</xdr:rowOff>
    </xdr:to>
    <xdr:sp macro="" textlink="">
      <xdr:nvSpPr>
        <xdr:cNvPr id="314" name="楕円 313"/>
        <xdr:cNvSpPr/>
      </xdr:nvSpPr>
      <xdr:spPr>
        <a:xfrm>
          <a:off x="7810500" y="65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78529</xdr:rowOff>
    </xdr:from>
    <xdr:ext cx="378565" cy="259045"/>
    <xdr:sp macro="" textlink="">
      <xdr:nvSpPr>
        <xdr:cNvPr id="315" name="テキスト ボックス 314"/>
        <xdr:cNvSpPr txBox="1"/>
      </xdr:nvSpPr>
      <xdr:spPr>
        <a:xfrm>
          <a:off x="7672017" y="659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141021</xdr:rowOff>
    </xdr:from>
    <xdr:to>
      <xdr:col>36</xdr:col>
      <xdr:colOff>165100</xdr:colOff>
      <xdr:row>38</xdr:row>
      <xdr:rowOff>71171</xdr:rowOff>
    </xdr:to>
    <xdr:sp macro="" textlink="">
      <xdr:nvSpPr>
        <xdr:cNvPr id="316" name="楕円 315"/>
        <xdr:cNvSpPr/>
      </xdr:nvSpPr>
      <xdr:spPr>
        <a:xfrm>
          <a:off x="6921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62298</xdr:rowOff>
    </xdr:from>
    <xdr:ext cx="378565" cy="259045"/>
    <xdr:sp macro="" textlink="">
      <xdr:nvSpPr>
        <xdr:cNvPr id="317" name="テキスト ボックス 316"/>
        <xdr:cNvSpPr txBox="1"/>
      </xdr:nvSpPr>
      <xdr:spPr>
        <a:xfrm>
          <a:off x="6783017" y="657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70320</xdr:rowOff>
    </xdr:from>
    <xdr:to>
      <xdr:col>55</xdr:col>
      <xdr:colOff>0</xdr:colOff>
      <xdr:row>57</xdr:row>
      <xdr:rowOff>99847</xdr:rowOff>
    </xdr:to>
    <xdr:cxnSp macro="">
      <xdr:nvCxnSpPr>
        <xdr:cNvPr id="346" name="直線コネクタ 345"/>
        <xdr:cNvCxnSpPr/>
      </xdr:nvCxnSpPr>
      <xdr:spPr>
        <a:xfrm>
          <a:off x="9639300" y="9842970"/>
          <a:ext cx="8382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7" name="農林水産業費平均値テキスト"/>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70320</xdr:rowOff>
    </xdr:from>
    <xdr:to>
      <xdr:col>50</xdr:col>
      <xdr:colOff>114300</xdr:colOff>
      <xdr:row>57</xdr:row>
      <xdr:rowOff>142342</xdr:rowOff>
    </xdr:to>
    <xdr:cxnSp macro="">
      <xdr:nvCxnSpPr>
        <xdr:cNvPr id="349" name="直線コネクタ 348"/>
        <xdr:cNvCxnSpPr/>
      </xdr:nvCxnSpPr>
      <xdr:spPr>
        <a:xfrm flipV="1">
          <a:off x="8750300" y="9842970"/>
          <a:ext cx="889000" cy="7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113538</xdr:rowOff>
    </xdr:from>
    <xdr:to>
      <xdr:col>45</xdr:col>
      <xdr:colOff>177800</xdr:colOff>
      <xdr:row>57</xdr:row>
      <xdr:rowOff>142342</xdr:rowOff>
    </xdr:to>
    <xdr:cxnSp macro="">
      <xdr:nvCxnSpPr>
        <xdr:cNvPr id="352" name="直線コネクタ 351"/>
        <xdr:cNvCxnSpPr/>
      </xdr:nvCxnSpPr>
      <xdr:spPr>
        <a:xfrm>
          <a:off x="7861300" y="9886188"/>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4" name="テキスト ボックス 353"/>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113538</xdr:rowOff>
    </xdr:from>
    <xdr:to>
      <xdr:col>41</xdr:col>
      <xdr:colOff>50800</xdr:colOff>
      <xdr:row>57</xdr:row>
      <xdr:rowOff>144666</xdr:rowOff>
    </xdr:to>
    <xdr:cxnSp macro="">
      <xdr:nvCxnSpPr>
        <xdr:cNvPr id="355" name="直線コネクタ 354"/>
        <xdr:cNvCxnSpPr/>
      </xdr:nvCxnSpPr>
      <xdr:spPr>
        <a:xfrm flipV="1">
          <a:off x="6972300" y="9886188"/>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7" name="テキスト ボックス 356"/>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9" name="テキスト ボックス 358"/>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49047</xdr:rowOff>
    </xdr:from>
    <xdr:to>
      <xdr:col>55</xdr:col>
      <xdr:colOff>50800</xdr:colOff>
      <xdr:row>57</xdr:row>
      <xdr:rowOff>150647</xdr:rowOff>
    </xdr:to>
    <xdr:sp macro="" textlink="">
      <xdr:nvSpPr>
        <xdr:cNvPr id="365" name="楕円 364"/>
        <xdr:cNvSpPr/>
      </xdr:nvSpPr>
      <xdr:spPr>
        <a:xfrm>
          <a:off x="10426700" y="98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27474</xdr:rowOff>
    </xdr:from>
    <xdr:ext cx="534377" cy="259045"/>
    <xdr:sp macro="" textlink="">
      <xdr:nvSpPr>
        <xdr:cNvPr id="366" name="農林水産業費該当値テキスト"/>
        <xdr:cNvSpPr txBox="1"/>
      </xdr:nvSpPr>
      <xdr:spPr>
        <a:xfrm>
          <a:off x="10528300" y="98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19520</xdr:rowOff>
    </xdr:from>
    <xdr:to>
      <xdr:col>50</xdr:col>
      <xdr:colOff>165100</xdr:colOff>
      <xdr:row>57</xdr:row>
      <xdr:rowOff>121120</xdr:rowOff>
    </xdr:to>
    <xdr:sp macro="" textlink="">
      <xdr:nvSpPr>
        <xdr:cNvPr id="367" name="楕円 366"/>
        <xdr:cNvSpPr/>
      </xdr:nvSpPr>
      <xdr:spPr>
        <a:xfrm>
          <a:off x="9588500" y="97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137647</xdr:rowOff>
    </xdr:from>
    <xdr:ext cx="534377" cy="259045"/>
    <xdr:sp macro="" textlink="">
      <xdr:nvSpPr>
        <xdr:cNvPr id="368" name="テキスト ボックス 367"/>
        <xdr:cNvSpPr txBox="1"/>
      </xdr:nvSpPr>
      <xdr:spPr>
        <a:xfrm>
          <a:off x="9372111" y="95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91542</xdr:rowOff>
    </xdr:from>
    <xdr:to>
      <xdr:col>46</xdr:col>
      <xdr:colOff>38100</xdr:colOff>
      <xdr:row>58</xdr:row>
      <xdr:rowOff>21692</xdr:rowOff>
    </xdr:to>
    <xdr:sp macro="" textlink="">
      <xdr:nvSpPr>
        <xdr:cNvPr id="369" name="楕円 368"/>
        <xdr:cNvSpPr/>
      </xdr:nvSpPr>
      <xdr:spPr>
        <a:xfrm>
          <a:off x="8699500" y="98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12819</xdr:rowOff>
    </xdr:from>
    <xdr:ext cx="534377" cy="259045"/>
    <xdr:sp macro="" textlink="">
      <xdr:nvSpPr>
        <xdr:cNvPr id="370" name="テキスト ボックス 369"/>
        <xdr:cNvSpPr txBox="1"/>
      </xdr:nvSpPr>
      <xdr:spPr>
        <a:xfrm>
          <a:off x="8483111" y="995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62738</xdr:rowOff>
    </xdr:from>
    <xdr:to>
      <xdr:col>41</xdr:col>
      <xdr:colOff>101600</xdr:colOff>
      <xdr:row>57</xdr:row>
      <xdr:rowOff>164338</xdr:rowOff>
    </xdr:to>
    <xdr:sp macro="" textlink="">
      <xdr:nvSpPr>
        <xdr:cNvPr id="371" name="楕円 370"/>
        <xdr:cNvSpPr/>
      </xdr:nvSpPr>
      <xdr:spPr>
        <a:xfrm>
          <a:off x="7810500" y="98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155465</xdr:rowOff>
    </xdr:from>
    <xdr:ext cx="534377" cy="259045"/>
    <xdr:sp macro="" textlink="">
      <xdr:nvSpPr>
        <xdr:cNvPr id="372" name="テキスト ボックス 371"/>
        <xdr:cNvSpPr txBox="1"/>
      </xdr:nvSpPr>
      <xdr:spPr>
        <a:xfrm>
          <a:off x="7594111" y="99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93866</xdr:rowOff>
    </xdr:from>
    <xdr:to>
      <xdr:col>36</xdr:col>
      <xdr:colOff>165100</xdr:colOff>
      <xdr:row>58</xdr:row>
      <xdr:rowOff>24016</xdr:rowOff>
    </xdr:to>
    <xdr:sp macro="" textlink="">
      <xdr:nvSpPr>
        <xdr:cNvPr id="373" name="楕円 372"/>
        <xdr:cNvSpPr/>
      </xdr:nvSpPr>
      <xdr:spPr>
        <a:xfrm>
          <a:off x="6921500" y="98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15143</xdr:rowOff>
    </xdr:from>
    <xdr:ext cx="534377" cy="259045"/>
    <xdr:sp macro="" textlink="">
      <xdr:nvSpPr>
        <xdr:cNvPr id="374" name="テキスト ボックス 373"/>
        <xdr:cNvSpPr txBox="1"/>
      </xdr:nvSpPr>
      <xdr:spPr>
        <a:xfrm>
          <a:off x="6705111" y="99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149625</xdr:rowOff>
    </xdr:from>
    <xdr:to>
      <xdr:col>55</xdr:col>
      <xdr:colOff>0</xdr:colOff>
      <xdr:row>76</xdr:row>
      <xdr:rowOff>58756</xdr:rowOff>
    </xdr:to>
    <xdr:cxnSp macro="">
      <xdr:nvCxnSpPr>
        <xdr:cNvPr id="403" name="直線コネクタ 402"/>
        <xdr:cNvCxnSpPr/>
      </xdr:nvCxnSpPr>
      <xdr:spPr>
        <a:xfrm flipV="1">
          <a:off x="9639300" y="12836925"/>
          <a:ext cx="838200" cy="2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58756</xdr:rowOff>
    </xdr:from>
    <xdr:to>
      <xdr:col>50</xdr:col>
      <xdr:colOff>114300</xdr:colOff>
      <xdr:row>77</xdr:row>
      <xdr:rowOff>4008</xdr:rowOff>
    </xdr:to>
    <xdr:cxnSp macro="">
      <xdr:nvCxnSpPr>
        <xdr:cNvPr id="406" name="直線コネクタ 405"/>
        <xdr:cNvCxnSpPr/>
      </xdr:nvCxnSpPr>
      <xdr:spPr>
        <a:xfrm flipV="1">
          <a:off x="8750300" y="13088956"/>
          <a:ext cx="889000" cy="1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4008</xdr:rowOff>
    </xdr:from>
    <xdr:to>
      <xdr:col>45</xdr:col>
      <xdr:colOff>177800</xdr:colOff>
      <xdr:row>77</xdr:row>
      <xdr:rowOff>171132</xdr:rowOff>
    </xdr:to>
    <xdr:cxnSp macro="">
      <xdr:nvCxnSpPr>
        <xdr:cNvPr id="409" name="直線コネクタ 408"/>
        <xdr:cNvCxnSpPr/>
      </xdr:nvCxnSpPr>
      <xdr:spPr>
        <a:xfrm flipV="1">
          <a:off x="7861300" y="13205658"/>
          <a:ext cx="889000" cy="16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84283</xdr:rowOff>
    </xdr:from>
    <xdr:to>
      <xdr:col>41</xdr:col>
      <xdr:colOff>50800</xdr:colOff>
      <xdr:row>77</xdr:row>
      <xdr:rowOff>171132</xdr:rowOff>
    </xdr:to>
    <xdr:cxnSp macro="">
      <xdr:nvCxnSpPr>
        <xdr:cNvPr id="412" name="直線コネクタ 411"/>
        <xdr:cNvCxnSpPr/>
      </xdr:nvCxnSpPr>
      <xdr:spPr>
        <a:xfrm>
          <a:off x="6972300" y="13285933"/>
          <a:ext cx="889000" cy="8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98825</xdr:rowOff>
    </xdr:from>
    <xdr:to>
      <xdr:col>55</xdr:col>
      <xdr:colOff>50800</xdr:colOff>
      <xdr:row>75</xdr:row>
      <xdr:rowOff>28975</xdr:rowOff>
    </xdr:to>
    <xdr:sp macro="" textlink="">
      <xdr:nvSpPr>
        <xdr:cNvPr id="422" name="楕円 421"/>
        <xdr:cNvSpPr/>
      </xdr:nvSpPr>
      <xdr:spPr>
        <a:xfrm>
          <a:off x="10426700" y="127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121702</xdr:rowOff>
    </xdr:from>
    <xdr:ext cx="534377" cy="259045"/>
    <xdr:sp macro="" textlink="">
      <xdr:nvSpPr>
        <xdr:cNvPr id="423" name="商工費該当値テキスト"/>
        <xdr:cNvSpPr txBox="1"/>
      </xdr:nvSpPr>
      <xdr:spPr>
        <a:xfrm>
          <a:off x="10528300" y="126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7956</xdr:rowOff>
    </xdr:from>
    <xdr:to>
      <xdr:col>50</xdr:col>
      <xdr:colOff>165100</xdr:colOff>
      <xdr:row>76</xdr:row>
      <xdr:rowOff>109556</xdr:rowOff>
    </xdr:to>
    <xdr:sp macro="" textlink="">
      <xdr:nvSpPr>
        <xdr:cNvPr id="424" name="楕円 423"/>
        <xdr:cNvSpPr/>
      </xdr:nvSpPr>
      <xdr:spPr>
        <a:xfrm>
          <a:off x="9588500" y="130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126084</xdr:rowOff>
    </xdr:from>
    <xdr:ext cx="534377" cy="259045"/>
    <xdr:sp macro="" textlink="">
      <xdr:nvSpPr>
        <xdr:cNvPr id="425" name="テキスト ボックス 424"/>
        <xdr:cNvSpPr txBox="1"/>
      </xdr:nvSpPr>
      <xdr:spPr>
        <a:xfrm>
          <a:off x="9372111" y="128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124658</xdr:rowOff>
    </xdr:from>
    <xdr:to>
      <xdr:col>46</xdr:col>
      <xdr:colOff>38100</xdr:colOff>
      <xdr:row>77</xdr:row>
      <xdr:rowOff>54808</xdr:rowOff>
    </xdr:to>
    <xdr:sp macro="" textlink="">
      <xdr:nvSpPr>
        <xdr:cNvPr id="426" name="楕円 425"/>
        <xdr:cNvSpPr/>
      </xdr:nvSpPr>
      <xdr:spPr>
        <a:xfrm>
          <a:off x="8699500" y="131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71334</xdr:rowOff>
    </xdr:from>
    <xdr:ext cx="534377" cy="259045"/>
    <xdr:sp macro="" textlink="">
      <xdr:nvSpPr>
        <xdr:cNvPr id="427" name="テキスト ボックス 426"/>
        <xdr:cNvSpPr txBox="1"/>
      </xdr:nvSpPr>
      <xdr:spPr>
        <a:xfrm>
          <a:off x="8483111" y="1293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120332</xdr:rowOff>
    </xdr:from>
    <xdr:to>
      <xdr:col>41</xdr:col>
      <xdr:colOff>101600</xdr:colOff>
      <xdr:row>78</xdr:row>
      <xdr:rowOff>50482</xdr:rowOff>
    </xdr:to>
    <xdr:sp macro="" textlink="">
      <xdr:nvSpPr>
        <xdr:cNvPr id="428" name="楕円 427"/>
        <xdr:cNvSpPr/>
      </xdr:nvSpPr>
      <xdr:spPr>
        <a:xfrm>
          <a:off x="78105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41609</xdr:rowOff>
    </xdr:from>
    <xdr:ext cx="534377" cy="259045"/>
    <xdr:sp macro="" textlink="">
      <xdr:nvSpPr>
        <xdr:cNvPr id="429" name="テキスト ボックス 428"/>
        <xdr:cNvSpPr txBox="1"/>
      </xdr:nvSpPr>
      <xdr:spPr>
        <a:xfrm>
          <a:off x="7594111" y="1341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33483</xdr:rowOff>
    </xdr:from>
    <xdr:to>
      <xdr:col>36</xdr:col>
      <xdr:colOff>165100</xdr:colOff>
      <xdr:row>77</xdr:row>
      <xdr:rowOff>135083</xdr:rowOff>
    </xdr:to>
    <xdr:sp macro="" textlink="">
      <xdr:nvSpPr>
        <xdr:cNvPr id="430" name="楕円 429"/>
        <xdr:cNvSpPr/>
      </xdr:nvSpPr>
      <xdr:spPr>
        <a:xfrm>
          <a:off x="6921500" y="132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151610</xdr:rowOff>
    </xdr:from>
    <xdr:ext cx="534377" cy="259045"/>
    <xdr:sp macro="" textlink="">
      <xdr:nvSpPr>
        <xdr:cNvPr id="431" name="テキスト ボックス 430"/>
        <xdr:cNvSpPr txBox="1"/>
      </xdr:nvSpPr>
      <xdr:spPr>
        <a:xfrm>
          <a:off x="6705111" y="130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26352</xdr:rowOff>
    </xdr:from>
    <xdr:to>
      <xdr:col>55</xdr:col>
      <xdr:colOff>0</xdr:colOff>
      <xdr:row>97</xdr:row>
      <xdr:rowOff>39444</xdr:rowOff>
    </xdr:to>
    <xdr:cxnSp macro="">
      <xdr:nvCxnSpPr>
        <xdr:cNvPr id="460" name="直線コネクタ 459"/>
        <xdr:cNvCxnSpPr/>
      </xdr:nvCxnSpPr>
      <xdr:spPr>
        <a:xfrm flipV="1">
          <a:off x="9639300" y="16657002"/>
          <a:ext cx="838200" cy="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39444</xdr:rowOff>
    </xdr:from>
    <xdr:to>
      <xdr:col>50</xdr:col>
      <xdr:colOff>114300</xdr:colOff>
      <xdr:row>97</xdr:row>
      <xdr:rowOff>74771</xdr:rowOff>
    </xdr:to>
    <xdr:cxnSp macro="">
      <xdr:nvCxnSpPr>
        <xdr:cNvPr id="463" name="直線コネクタ 462"/>
        <xdr:cNvCxnSpPr/>
      </xdr:nvCxnSpPr>
      <xdr:spPr>
        <a:xfrm flipV="1">
          <a:off x="8750300" y="16670094"/>
          <a:ext cx="889000" cy="3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54950</xdr:rowOff>
    </xdr:from>
    <xdr:to>
      <xdr:col>45</xdr:col>
      <xdr:colOff>177800</xdr:colOff>
      <xdr:row>97</xdr:row>
      <xdr:rowOff>74771</xdr:rowOff>
    </xdr:to>
    <xdr:cxnSp macro="">
      <xdr:nvCxnSpPr>
        <xdr:cNvPr id="466" name="直線コネクタ 465"/>
        <xdr:cNvCxnSpPr/>
      </xdr:nvCxnSpPr>
      <xdr:spPr>
        <a:xfrm>
          <a:off x="7861300" y="16685600"/>
          <a:ext cx="889000" cy="1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51491</xdr:rowOff>
    </xdr:from>
    <xdr:to>
      <xdr:col>41</xdr:col>
      <xdr:colOff>50800</xdr:colOff>
      <xdr:row>97</xdr:row>
      <xdr:rowOff>54950</xdr:rowOff>
    </xdr:to>
    <xdr:cxnSp macro="">
      <xdr:nvCxnSpPr>
        <xdr:cNvPr id="469" name="直線コネクタ 468"/>
        <xdr:cNvCxnSpPr/>
      </xdr:nvCxnSpPr>
      <xdr:spPr>
        <a:xfrm>
          <a:off x="6972300" y="16682141"/>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147002</xdr:rowOff>
    </xdr:from>
    <xdr:to>
      <xdr:col>55</xdr:col>
      <xdr:colOff>50800</xdr:colOff>
      <xdr:row>97</xdr:row>
      <xdr:rowOff>77152</xdr:rowOff>
    </xdr:to>
    <xdr:sp macro="" textlink="">
      <xdr:nvSpPr>
        <xdr:cNvPr id="479" name="楕円 478"/>
        <xdr:cNvSpPr/>
      </xdr:nvSpPr>
      <xdr:spPr>
        <a:xfrm>
          <a:off x="10426700" y="166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125429</xdr:rowOff>
    </xdr:from>
    <xdr:ext cx="534377" cy="259045"/>
    <xdr:sp macro="" textlink="">
      <xdr:nvSpPr>
        <xdr:cNvPr id="480" name="土木費該当値テキスト"/>
        <xdr:cNvSpPr txBox="1"/>
      </xdr:nvSpPr>
      <xdr:spPr>
        <a:xfrm>
          <a:off x="10528300" y="165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160094</xdr:rowOff>
    </xdr:from>
    <xdr:to>
      <xdr:col>50</xdr:col>
      <xdr:colOff>165100</xdr:colOff>
      <xdr:row>97</xdr:row>
      <xdr:rowOff>90244</xdr:rowOff>
    </xdr:to>
    <xdr:sp macro="" textlink="">
      <xdr:nvSpPr>
        <xdr:cNvPr id="481" name="楕円 480"/>
        <xdr:cNvSpPr/>
      </xdr:nvSpPr>
      <xdr:spPr>
        <a:xfrm>
          <a:off x="9588500" y="1661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81371</xdr:rowOff>
    </xdr:from>
    <xdr:ext cx="534377" cy="259045"/>
    <xdr:sp macro="" textlink="">
      <xdr:nvSpPr>
        <xdr:cNvPr id="482" name="テキスト ボックス 481"/>
        <xdr:cNvSpPr txBox="1"/>
      </xdr:nvSpPr>
      <xdr:spPr>
        <a:xfrm>
          <a:off x="9372111" y="1671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23971</xdr:rowOff>
    </xdr:from>
    <xdr:to>
      <xdr:col>46</xdr:col>
      <xdr:colOff>38100</xdr:colOff>
      <xdr:row>97</xdr:row>
      <xdr:rowOff>125571</xdr:rowOff>
    </xdr:to>
    <xdr:sp macro="" textlink="">
      <xdr:nvSpPr>
        <xdr:cNvPr id="483" name="楕円 482"/>
        <xdr:cNvSpPr/>
      </xdr:nvSpPr>
      <xdr:spPr>
        <a:xfrm>
          <a:off x="8699500" y="166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116698</xdr:rowOff>
    </xdr:from>
    <xdr:ext cx="534377" cy="259045"/>
    <xdr:sp macro="" textlink="">
      <xdr:nvSpPr>
        <xdr:cNvPr id="484" name="テキスト ボックス 483"/>
        <xdr:cNvSpPr txBox="1"/>
      </xdr:nvSpPr>
      <xdr:spPr>
        <a:xfrm>
          <a:off x="8483111" y="167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4150</xdr:rowOff>
    </xdr:from>
    <xdr:to>
      <xdr:col>41</xdr:col>
      <xdr:colOff>101600</xdr:colOff>
      <xdr:row>97</xdr:row>
      <xdr:rowOff>105750</xdr:rowOff>
    </xdr:to>
    <xdr:sp macro="" textlink="">
      <xdr:nvSpPr>
        <xdr:cNvPr id="485" name="楕円 484"/>
        <xdr:cNvSpPr/>
      </xdr:nvSpPr>
      <xdr:spPr>
        <a:xfrm>
          <a:off x="7810500" y="166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96877</xdr:rowOff>
    </xdr:from>
    <xdr:ext cx="534377" cy="259045"/>
    <xdr:sp macro="" textlink="">
      <xdr:nvSpPr>
        <xdr:cNvPr id="486" name="テキスト ボックス 485"/>
        <xdr:cNvSpPr txBox="1"/>
      </xdr:nvSpPr>
      <xdr:spPr>
        <a:xfrm>
          <a:off x="7594111" y="1672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691</xdr:rowOff>
    </xdr:from>
    <xdr:to>
      <xdr:col>36</xdr:col>
      <xdr:colOff>165100</xdr:colOff>
      <xdr:row>97</xdr:row>
      <xdr:rowOff>102291</xdr:rowOff>
    </xdr:to>
    <xdr:sp macro="" textlink="">
      <xdr:nvSpPr>
        <xdr:cNvPr id="487" name="楕円 486"/>
        <xdr:cNvSpPr/>
      </xdr:nvSpPr>
      <xdr:spPr>
        <a:xfrm>
          <a:off x="6921500" y="166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93418</xdr:rowOff>
    </xdr:from>
    <xdr:ext cx="534377" cy="259045"/>
    <xdr:sp macro="" textlink="">
      <xdr:nvSpPr>
        <xdr:cNvPr id="488" name="テキスト ボックス 487"/>
        <xdr:cNvSpPr txBox="1"/>
      </xdr:nvSpPr>
      <xdr:spPr>
        <a:xfrm>
          <a:off x="6705111" y="1672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32868</xdr:rowOff>
    </xdr:from>
    <xdr:to>
      <xdr:col>85</xdr:col>
      <xdr:colOff>127000</xdr:colOff>
      <xdr:row>36</xdr:row>
      <xdr:rowOff>28105</xdr:rowOff>
    </xdr:to>
    <xdr:cxnSp macro="">
      <xdr:nvCxnSpPr>
        <xdr:cNvPr id="518" name="直線コネクタ 517"/>
        <xdr:cNvCxnSpPr/>
      </xdr:nvCxnSpPr>
      <xdr:spPr>
        <a:xfrm>
          <a:off x="15481300" y="5519268"/>
          <a:ext cx="838200" cy="68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32868</xdr:rowOff>
    </xdr:from>
    <xdr:to>
      <xdr:col>81</xdr:col>
      <xdr:colOff>50800</xdr:colOff>
      <xdr:row>36</xdr:row>
      <xdr:rowOff>23800</xdr:rowOff>
    </xdr:to>
    <xdr:cxnSp macro="">
      <xdr:nvCxnSpPr>
        <xdr:cNvPr id="521" name="直線コネクタ 520"/>
        <xdr:cNvCxnSpPr/>
      </xdr:nvCxnSpPr>
      <xdr:spPr>
        <a:xfrm flipV="1">
          <a:off x="14592300" y="5519268"/>
          <a:ext cx="889000" cy="6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23800</xdr:rowOff>
    </xdr:from>
    <xdr:to>
      <xdr:col>76</xdr:col>
      <xdr:colOff>114300</xdr:colOff>
      <xdr:row>36</xdr:row>
      <xdr:rowOff>62433</xdr:rowOff>
    </xdr:to>
    <xdr:cxnSp macro="">
      <xdr:nvCxnSpPr>
        <xdr:cNvPr id="524" name="直線コネクタ 523"/>
        <xdr:cNvCxnSpPr/>
      </xdr:nvCxnSpPr>
      <xdr:spPr>
        <a:xfrm flipV="1">
          <a:off x="13703300" y="6196000"/>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62433</xdr:rowOff>
    </xdr:from>
    <xdr:to>
      <xdr:col>71</xdr:col>
      <xdr:colOff>177800</xdr:colOff>
      <xdr:row>36</xdr:row>
      <xdr:rowOff>107162</xdr:rowOff>
    </xdr:to>
    <xdr:cxnSp macro="">
      <xdr:nvCxnSpPr>
        <xdr:cNvPr id="527" name="直線コネクタ 526"/>
        <xdr:cNvCxnSpPr/>
      </xdr:nvCxnSpPr>
      <xdr:spPr>
        <a:xfrm flipV="1">
          <a:off x="12814300" y="6234633"/>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148755</xdr:rowOff>
    </xdr:from>
    <xdr:to>
      <xdr:col>85</xdr:col>
      <xdr:colOff>177800</xdr:colOff>
      <xdr:row>36</xdr:row>
      <xdr:rowOff>78905</xdr:rowOff>
    </xdr:to>
    <xdr:sp macro="" textlink="">
      <xdr:nvSpPr>
        <xdr:cNvPr id="537" name="楕円 536"/>
        <xdr:cNvSpPr/>
      </xdr:nvSpPr>
      <xdr:spPr>
        <a:xfrm>
          <a:off x="16268700" y="61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182</xdr:rowOff>
    </xdr:from>
    <xdr:ext cx="534377" cy="259045"/>
    <xdr:sp macro="" textlink="">
      <xdr:nvSpPr>
        <xdr:cNvPr id="538" name="消防費該当値テキスト"/>
        <xdr:cNvSpPr txBox="1"/>
      </xdr:nvSpPr>
      <xdr:spPr>
        <a:xfrm>
          <a:off x="16370300" y="60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153518</xdr:rowOff>
    </xdr:from>
    <xdr:to>
      <xdr:col>81</xdr:col>
      <xdr:colOff>101600</xdr:colOff>
      <xdr:row>32</xdr:row>
      <xdr:rowOff>83668</xdr:rowOff>
    </xdr:to>
    <xdr:sp macro="" textlink="">
      <xdr:nvSpPr>
        <xdr:cNvPr id="539" name="楕円 538"/>
        <xdr:cNvSpPr/>
      </xdr:nvSpPr>
      <xdr:spPr>
        <a:xfrm>
          <a:off x="15430500" y="54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100195</xdr:rowOff>
    </xdr:from>
    <xdr:ext cx="534377" cy="259045"/>
    <xdr:sp macro="" textlink="">
      <xdr:nvSpPr>
        <xdr:cNvPr id="540" name="テキスト ボックス 539"/>
        <xdr:cNvSpPr txBox="1"/>
      </xdr:nvSpPr>
      <xdr:spPr>
        <a:xfrm>
          <a:off x="15214111" y="524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144450</xdr:rowOff>
    </xdr:from>
    <xdr:to>
      <xdr:col>76</xdr:col>
      <xdr:colOff>165100</xdr:colOff>
      <xdr:row>36</xdr:row>
      <xdr:rowOff>74600</xdr:rowOff>
    </xdr:to>
    <xdr:sp macro="" textlink="">
      <xdr:nvSpPr>
        <xdr:cNvPr id="541" name="楕円 540"/>
        <xdr:cNvSpPr/>
      </xdr:nvSpPr>
      <xdr:spPr>
        <a:xfrm>
          <a:off x="14541500" y="61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91127</xdr:rowOff>
    </xdr:from>
    <xdr:ext cx="534377" cy="259045"/>
    <xdr:sp macro="" textlink="">
      <xdr:nvSpPr>
        <xdr:cNvPr id="542" name="テキスト ボックス 541"/>
        <xdr:cNvSpPr txBox="1"/>
      </xdr:nvSpPr>
      <xdr:spPr>
        <a:xfrm>
          <a:off x="14325111" y="59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11633</xdr:rowOff>
    </xdr:from>
    <xdr:to>
      <xdr:col>72</xdr:col>
      <xdr:colOff>38100</xdr:colOff>
      <xdr:row>36</xdr:row>
      <xdr:rowOff>113233</xdr:rowOff>
    </xdr:to>
    <xdr:sp macro="" textlink="">
      <xdr:nvSpPr>
        <xdr:cNvPr id="543" name="楕円 542"/>
        <xdr:cNvSpPr/>
      </xdr:nvSpPr>
      <xdr:spPr>
        <a:xfrm>
          <a:off x="13652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129760</xdr:rowOff>
    </xdr:from>
    <xdr:ext cx="534377" cy="259045"/>
    <xdr:sp macro="" textlink="">
      <xdr:nvSpPr>
        <xdr:cNvPr id="544" name="テキスト ボックス 543"/>
        <xdr:cNvSpPr txBox="1"/>
      </xdr:nvSpPr>
      <xdr:spPr>
        <a:xfrm>
          <a:off x="13436111" y="59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56362</xdr:rowOff>
    </xdr:from>
    <xdr:to>
      <xdr:col>67</xdr:col>
      <xdr:colOff>101600</xdr:colOff>
      <xdr:row>36</xdr:row>
      <xdr:rowOff>157962</xdr:rowOff>
    </xdr:to>
    <xdr:sp macro="" textlink="">
      <xdr:nvSpPr>
        <xdr:cNvPr id="545" name="楕円 544"/>
        <xdr:cNvSpPr/>
      </xdr:nvSpPr>
      <xdr:spPr>
        <a:xfrm>
          <a:off x="12763500" y="62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3039</xdr:rowOff>
    </xdr:from>
    <xdr:ext cx="534377" cy="259045"/>
    <xdr:sp macro="" textlink="">
      <xdr:nvSpPr>
        <xdr:cNvPr id="546" name="テキスト ボックス 545"/>
        <xdr:cNvSpPr txBox="1"/>
      </xdr:nvSpPr>
      <xdr:spPr>
        <a:xfrm>
          <a:off x="12547111" y="6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135912</xdr:rowOff>
    </xdr:from>
    <xdr:to>
      <xdr:col>85</xdr:col>
      <xdr:colOff>127000</xdr:colOff>
      <xdr:row>54</xdr:row>
      <xdr:rowOff>107076</xdr:rowOff>
    </xdr:to>
    <xdr:cxnSp macro="">
      <xdr:nvCxnSpPr>
        <xdr:cNvPr id="578" name="直線コネクタ 577"/>
        <xdr:cNvCxnSpPr/>
      </xdr:nvCxnSpPr>
      <xdr:spPr>
        <a:xfrm>
          <a:off x="15481300" y="8708412"/>
          <a:ext cx="838200" cy="65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135912</xdr:rowOff>
    </xdr:from>
    <xdr:to>
      <xdr:col>81</xdr:col>
      <xdr:colOff>50800</xdr:colOff>
      <xdr:row>54</xdr:row>
      <xdr:rowOff>112725</xdr:rowOff>
    </xdr:to>
    <xdr:cxnSp macro="">
      <xdr:nvCxnSpPr>
        <xdr:cNvPr id="581" name="直線コネクタ 580"/>
        <xdr:cNvCxnSpPr/>
      </xdr:nvCxnSpPr>
      <xdr:spPr>
        <a:xfrm flipV="1">
          <a:off x="14592300" y="8708412"/>
          <a:ext cx="889000" cy="66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112725</xdr:rowOff>
    </xdr:from>
    <xdr:to>
      <xdr:col>76</xdr:col>
      <xdr:colOff>114300</xdr:colOff>
      <xdr:row>57</xdr:row>
      <xdr:rowOff>8892</xdr:rowOff>
    </xdr:to>
    <xdr:cxnSp macro="">
      <xdr:nvCxnSpPr>
        <xdr:cNvPr id="584" name="直線コネクタ 583"/>
        <xdr:cNvCxnSpPr/>
      </xdr:nvCxnSpPr>
      <xdr:spPr>
        <a:xfrm flipV="1">
          <a:off x="13703300" y="9371025"/>
          <a:ext cx="889000" cy="41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113998</xdr:rowOff>
    </xdr:from>
    <xdr:to>
      <xdr:col>71</xdr:col>
      <xdr:colOff>177800</xdr:colOff>
      <xdr:row>57</xdr:row>
      <xdr:rowOff>8892</xdr:rowOff>
    </xdr:to>
    <xdr:cxnSp macro="">
      <xdr:nvCxnSpPr>
        <xdr:cNvPr id="587" name="直線コネクタ 586"/>
        <xdr:cNvCxnSpPr/>
      </xdr:nvCxnSpPr>
      <xdr:spPr>
        <a:xfrm>
          <a:off x="12814300" y="9715198"/>
          <a:ext cx="889000" cy="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56276</xdr:rowOff>
    </xdr:from>
    <xdr:to>
      <xdr:col>85</xdr:col>
      <xdr:colOff>177800</xdr:colOff>
      <xdr:row>54</xdr:row>
      <xdr:rowOff>157876</xdr:rowOff>
    </xdr:to>
    <xdr:sp macro="" textlink="">
      <xdr:nvSpPr>
        <xdr:cNvPr id="597" name="楕円 596"/>
        <xdr:cNvSpPr/>
      </xdr:nvSpPr>
      <xdr:spPr>
        <a:xfrm>
          <a:off x="16268700" y="93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79153</xdr:rowOff>
    </xdr:from>
    <xdr:ext cx="534377" cy="259045"/>
    <xdr:sp macro="" textlink="">
      <xdr:nvSpPr>
        <xdr:cNvPr id="598" name="教育費該当値テキスト"/>
        <xdr:cNvSpPr txBox="1"/>
      </xdr:nvSpPr>
      <xdr:spPr>
        <a:xfrm>
          <a:off x="16370300" y="91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85112</xdr:rowOff>
    </xdr:from>
    <xdr:to>
      <xdr:col>81</xdr:col>
      <xdr:colOff>101600</xdr:colOff>
      <xdr:row>51</xdr:row>
      <xdr:rowOff>15262</xdr:rowOff>
    </xdr:to>
    <xdr:sp macro="" textlink="">
      <xdr:nvSpPr>
        <xdr:cNvPr id="599" name="楕円 598"/>
        <xdr:cNvSpPr/>
      </xdr:nvSpPr>
      <xdr:spPr>
        <a:xfrm>
          <a:off x="15430500" y="86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31789</xdr:rowOff>
    </xdr:from>
    <xdr:ext cx="599010" cy="259045"/>
    <xdr:sp macro="" textlink="">
      <xdr:nvSpPr>
        <xdr:cNvPr id="600" name="テキスト ボックス 599"/>
        <xdr:cNvSpPr txBox="1"/>
      </xdr:nvSpPr>
      <xdr:spPr>
        <a:xfrm>
          <a:off x="15181795" y="843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61925</xdr:rowOff>
    </xdr:from>
    <xdr:to>
      <xdr:col>76</xdr:col>
      <xdr:colOff>165100</xdr:colOff>
      <xdr:row>54</xdr:row>
      <xdr:rowOff>163525</xdr:rowOff>
    </xdr:to>
    <xdr:sp macro="" textlink="">
      <xdr:nvSpPr>
        <xdr:cNvPr id="601" name="楕円 600"/>
        <xdr:cNvSpPr/>
      </xdr:nvSpPr>
      <xdr:spPr>
        <a:xfrm>
          <a:off x="14541500" y="93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8602</xdr:rowOff>
    </xdr:from>
    <xdr:ext cx="534377" cy="259045"/>
    <xdr:sp macro="" textlink="">
      <xdr:nvSpPr>
        <xdr:cNvPr id="602" name="テキスト ボックス 601"/>
        <xdr:cNvSpPr txBox="1"/>
      </xdr:nvSpPr>
      <xdr:spPr>
        <a:xfrm>
          <a:off x="14325111" y="90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129542</xdr:rowOff>
    </xdr:from>
    <xdr:to>
      <xdr:col>72</xdr:col>
      <xdr:colOff>38100</xdr:colOff>
      <xdr:row>57</xdr:row>
      <xdr:rowOff>59692</xdr:rowOff>
    </xdr:to>
    <xdr:sp macro="" textlink="">
      <xdr:nvSpPr>
        <xdr:cNvPr id="603" name="楕円 602"/>
        <xdr:cNvSpPr/>
      </xdr:nvSpPr>
      <xdr:spPr>
        <a:xfrm>
          <a:off x="13652500" y="97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50819</xdr:rowOff>
    </xdr:from>
    <xdr:ext cx="534377" cy="259045"/>
    <xdr:sp macro="" textlink="">
      <xdr:nvSpPr>
        <xdr:cNvPr id="604" name="テキスト ボックス 603"/>
        <xdr:cNvSpPr txBox="1"/>
      </xdr:nvSpPr>
      <xdr:spPr>
        <a:xfrm>
          <a:off x="13436111" y="98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63198</xdr:rowOff>
    </xdr:from>
    <xdr:to>
      <xdr:col>67</xdr:col>
      <xdr:colOff>101600</xdr:colOff>
      <xdr:row>56</xdr:row>
      <xdr:rowOff>164798</xdr:rowOff>
    </xdr:to>
    <xdr:sp macro="" textlink="">
      <xdr:nvSpPr>
        <xdr:cNvPr id="605" name="楕円 604"/>
        <xdr:cNvSpPr/>
      </xdr:nvSpPr>
      <xdr:spPr>
        <a:xfrm>
          <a:off x="12763500" y="96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155925</xdr:rowOff>
    </xdr:from>
    <xdr:ext cx="534377" cy="259045"/>
    <xdr:sp macro="" textlink="">
      <xdr:nvSpPr>
        <xdr:cNvPr id="606" name="テキスト ボックス 605"/>
        <xdr:cNvSpPr txBox="1"/>
      </xdr:nvSpPr>
      <xdr:spPr>
        <a:xfrm>
          <a:off x="12547111" y="97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36601</xdr:rowOff>
    </xdr:from>
    <xdr:to>
      <xdr:col>85</xdr:col>
      <xdr:colOff>127000</xdr:colOff>
      <xdr:row>79</xdr:row>
      <xdr:rowOff>44399</xdr:rowOff>
    </xdr:to>
    <xdr:cxnSp macro="">
      <xdr:nvCxnSpPr>
        <xdr:cNvPr id="635" name="直線コネクタ 634"/>
        <xdr:cNvCxnSpPr/>
      </xdr:nvCxnSpPr>
      <xdr:spPr>
        <a:xfrm>
          <a:off x="15481300" y="13581151"/>
          <a:ext cx="8382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36601</xdr:rowOff>
    </xdr:from>
    <xdr:to>
      <xdr:col>81</xdr:col>
      <xdr:colOff>50800</xdr:colOff>
      <xdr:row>79</xdr:row>
      <xdr:rowOff>38863</xdr:rowOff>
    </xdr:to>
    <xdr:cxnSp macro="">
      <xdr:nvCxnSpPr>
        <xdr:cNvPr id="638" name="直線コネクタ 637"/>
        <xdr:cNvCxnSpPr/>
      </xdr:nvCxnSpPr>
      <xdr:spPr>
        <a:xfrm flipV="1">
          <a:off x="14592300" y="13581151"/>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36348</xdr:rowOff>
    </xdr:from>
    <xdr:to>
      <xdr:col>76</xdr:col>
      <xdr:colOff>114300</xdr:colOff>
      <xdr:row>79</xdr:row>
      <xdr:rowOff>38863</xdr:rowOff>
    </xdr:to>
    <xdr:cxnSp macro="">
      <xdr:nvCxnSpPr>
        <xdr:cNvPr id="641" name="直線コネクタ 640"/>
        <xdr:cNvCxnSpPr/>
      </xdr:nvCxnSpPr>
      <xdr:spPr>
        <a:xfrm>
          <a:off x="13703300" y="1358089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119354</xdr:rowOff>
    </xdr:from>
    <xdr:to>
      <xdr:col>71</xdr:col>
      <xdr:colOff>177800</xdr:colOff>
      <xdr:row>79</xdr:row>
      <xdr:rowOff>36348</xdr:rowOff>
    </xdr:to>
    <xdr:cxnSp macro="">
      <xdr:nvCxnSpPr>
        <xdr:cNvPr id="644" name="直線コネクタ 643"/>
        <xdr:cNvCxnSpPr/>
      </xdr:nvCxnSpPr>
      <xdr:spPr>
        <a:xfrm>
          <a:off x="12814300" y="13492454"/>
          <a:ext cx="889000" cy="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39527</xdr:rowOff>
    </xdr:from>
    <xdr:ext cx="469744" cy="259045"/>
    <xdr:sp macro="" textlink="">
      <xdr:nvSpPr>
        <xdr:cNvPr id="648" name="テキスト ボックス 647"/>
        <xdr:cNvSpPr txBox="1"/>
      </xdr:nvSpPr>
      <xdr:spPr>
        <a:xfrm>
          <a:off x="12579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165049</xdr:rowOff>
    </xdr:from>
    <xdr:to>
      <xdr:col>85</xdr:col>
      <xdr:colOff>177800</xdr:colOff>
      <xdr:row>79</xdr:row>
      <xdr:rowOff>95199</xdr:rowOff>
    </xdr:to>
    <xdr:sp macro="" textlink="">
      <xdr:nvSpPr>
        <xdr:cNvPr id="654" name="楕円 653"/>
        <xdr:cNvSpPr/>
      </xdr:nvSpPr>
      <xdr:spPr>
        <a:xfrm>
          <a:off x="16268700" y="135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79976</xdr:rowOff>
    </xdr:from>
    <xdr:ext cx="249299" cy="259045"/>
    <xdr:sp macro="" textlink="">
      <xdr:nvSpPr>
        <xdr:cNvPr id="655" name="災害復旧費該当値テキスト"/>
        <xdr:cNvSpPr txBox="1"/>
      </xdr:nvSpPr>
      <xdr:spPr>
        <a:xfrm>
          <a:off x="16370300" y="13453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157251</xdr:rowOff>
    </xdr:from>
    <xdr:to>
      <xdr:col>81</xdr:col>
      <xdr:colOff>101600</xdr:colOff>
      <xdr:row>79</xdr:row>
      <xdr:rowOff>87401</xdr:rowOff>
    </xdr:to>
    <xdr:sp macro="" textlink="">
      <xdr:nvSpPr>
        <xdr:cNvPr id="656" name="楕円 655"/>
        <xdr:cNvSpPr/>
      </xdr:nvSpPr>
      <xdr:spPr>
        <a:xfrm>
          <a:off x="154305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78528</xdr:rowOff>
    </xdr:from>
    <xdr:ext cx="378565" cy="259045"/>
    <xdr:sp macro="" textlink="">
      <xdr:nvSpPr>
        <xdr:cNvPr id="657" name="テキスト ボックス 656"/>
        <xdr:cNvSpPr txBox="1"/>
      </xdr:nvSpPr>
      <xdr:spPr>
        <a:xfrm>
          <a:off x="15292017" y="1362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159513</xdr:rowOff>
    </xdr:from>
    <xdr:to>
      <xdr:col>76</xdr:col>
      <xdr:colOff>165100</xdr:colOff>
      <xdr:row>79</xdr:row>
      <xdr:rowOff>89663</xdr:rowOff>
    </xdr:to>
    <xdr:sp macro="" textlink="">
      <xdr:nvSpPr>
        <xdr:cNvPr id="658" name="楕円 657"/>
        <xdr:cNvSpPr/>
      </xdr:nvSpPr>
      <xdr:spPr>
        <a:xfrm>
          <a:off x="14541500" y="13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80790</xdr:rowOff>
    </xdr:from>
    <xdr:ext cx="378565" cy="259045"/>
    <xdr:sp macro="" textlink="">
      <xdr:nvSpPr>
        <xdr:cNvPr id="659" name="テキスト ボックス 658"/>
        <xdr:cNvSpPr txBox="1"/>
      </xdr:nvSpPr>
      <xdr:spPr>
        <a:xfrm>
          <a:off x="14403017" y="13625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156998</xdr:rowOff>
    </xdr:from>
    <xdr:to>
      <xdr:col>72</xdr:col>
      <xdr:colOff>38100</xdr:colOff>
      <xdr:row>79</xdr:row>
      <xdr:rowOff>87148</xdr:rowOff>
    </xdr:to>
    <xdr:sp macro="" textlink="">
      <xdr:nvSpPr>
        <xdr:cNvPr id="660" name="楕円 659"/>
        <xdr:cNvSpPr/>
      </xdr:nvSpPr>
      <xdr:spPr>
        <a:xfrm>
          <a:off x="13652500" y="135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78275</xdr:rowOff>
    </xdr:from>
    <xdr:ext cx="378565" cy="259045"/>
    <xdr:sp macro="" textlink="">
      <xdr:nvSpPr>
        <xdr:cNvPr id="661" name="テキスト ボックス 660"/>
        <xdr:cNvSpPr txBox="1"/>
      </xdr:nvSpPr>
      <xdr:spPr>
        <a:xfrm>
          <a:off x="13514017" y="13622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68554</xdr:rowOff>
    </xdr:from>
    <xdr:to>
      <xdr:col>67</xdr:col>
      <xdr:colOff>101600</xdr:colOff>
      <xdr:row>78</xdr:row>
      <xdr:rowOff>170154</xdr:rowOff>
    </xdr:to>
    <xdr:sp macro="" textlink="">
      <xdr:nvSpPr>
        <xdr:cNvPr id="662" name="楕円 661"/>
        <xdr:cNvSpPr/>
      </xdr:nvSpPr>
      <xdr:spPr>
        <a:xfrm>
          <a:off x="127635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15231</xdr:rowOff>
    </xdr:from>
    <xdr:ext cx="469744" cy="259045"/>
    <xdr:sp macro="" textlink="">
      <xdr:nvSpPr>
        <xdr:cNvPr id="663" name="テキスト ボックス 662"/>
        <xdr:cNvSpPr txBox="1"/>
      </xdr:nvSpPr>
      <xdr:spPr>
        <a:xfrm>
          <a:off x="12579428" y="132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40694</xdr:rowOff>
    </xdr:from>
    <xdr:to>
      <xdr:col>85</xdr:col>
      <xdr:colOff>127000</xdr:colOff>
      <xdr:row>97</xdr:row>
      <xdr:rowOff>45022</xdr:rowOff>
    </xdr:to>
    <xdr:cxnSp macro="">
      <xdr:nvCxnSpPr>
        <xdr:cNvPr id="692" name="直線コネクタ 691"/>
        <xdr:cNvCxnSpPr/>
      </xdr:nvCxnSpPr>
      <xdr:spPr>
        <a:xfrm flipV="1">
          <a:off x="15481300" y="16671344"/>
          <a:ext cx="8382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34734</xdr:rowOff>
    </xdr:from>
    <xdr:to>
      <xdr:col>81</xdr:col>
      <xdr:colOff>50800</xdr:colOff>
      <xdr:row>97</xdr:row>
      <xdr:rowOff>45022</xdr:rowOff>
    </xdr:to>
    <xdr:cxnSp macro="">
      <xdr:nvCxnSpPr>
        <xdr:cNvPr id="695" name="直線コネクタ 694"/>
        <xdr:cNvCxnSpPr/>
      </xdr:nvCxnSpPr>
      <xdr:spPr>
        <a:xfrm>
          <a:off x="14592300" y="16665384"/>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7" name="テキスト ボックス 696"/>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12895</xdr:rowOff>
    </xdr:from>
    <xdr:to>
      <xdr:col>76</xdr:col>
      <xdr:colOff>114300</xdr:colOff>
      <xdr:row>97</xdr:row>
      <xdr:rowOff>34734</xdr:rowOff>
    </xdr:to>
    <xdr:cxnSp macro="">
      <xdr:nvCxnSpPr>
        <xdr:cNvPr id="698" name="直線コネクタ 697"/>
        <xdr:cNvCxnSpPr/>
      </xdr:nvCxnSpPr>
      <xdr:spPr>
        <a:xfrm>
          <a:off x="13703300" y="16643545"/>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0" name="テキスト ボックス 699"/>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160541</xdr:rowOff>
    </xdr:from>
    <xdr:to>
      <xdr:col>71</xdr:col>
      <xdr:colOff>177800</xdr:colOff>
      <xdr:row>97</xdr:row>
      <xdr:rowOff>12895</xdr:rowOff>
    </xdr:to>
    <xdr:cxnSp macro="">
      <xdr:nvCxnSpPr>
        <xdr:cNvPr id="701" name="直線コネクタ 700"/>
        <xdr:cNvCxnSpPr/>
      </xdr:nvCxnSpPr>
      <xdr:spPr>
        <a:xfrm>
          <a:off x="12814300" y="16619741"/>
          <a:ext cx="889000" cy="2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3" name="テキスト ボックス 702"/>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5" name="テキスト ボックス 704"/>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161344</xdr:rowOff>
    </xdr:from>
    <xdr:to>
      <xdr:col>85</xdr:col>
      <xdr:colOff>177800</xdr:colOff>
      <xdr:row>97</xdr:row>
      <xdr:rowOff>91494</xdr:rowOff>
    </xdr:to>
    <xdr:sp macro="" textlink="">
      <xdr:nvSpPr>
        <xdr:cNvPr id="711" name="楕円 710"/>
        <xdr:cNvSpPr/>
      </xdr:nvSpPr>
      <xdr:spPr>
        <a:xfrm>
          <a:off x="16268700" y="166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139771</xdr:rowOff>
    </xdr:from>
    <xdr:ext cx="534377" cy="259045"/>
    <xdr:sp macro="" textlink="">
      <xdr:nvSpPr>
        <xdr:cNvPr id="712" name="公債費該当値テキスト"/>
        <xdr:cNvSpPr txBox="1"/>
      </xdr:nvSpPr>
      <xdr:spPr>
        <a:xfrm>
          <a:off x="16370300" y="1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165672</xdr:rowOff>
    </xdr:from>
    <xdr:to>
      <xdr:col>81</xdr:col>
      <xdr:colOff>101600</xdr:colOff>
      <xdr:row>97</xdr:row>
      <xdr:rowOff>95822</xdr:rowOff>
    </xdr:to>
    <xdr:sp macro="" textlink="">
      <xdr:nvSpPr>
        <xdr:cNvPr id="713" name="楕円 712"/>
        <xdr:cNvSpPr/>
      </xdr:nvSpPr>
      <xdr:spPr>
        <a:xfrm>
          <a:off x="15430500" y="166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86949</xdr:rowOff>
    </xdr:from>
    <xdr:ext cx="534377" cy="259045"/>
    <xdr:sp macro="" textlink="">
      <xdr:nvSpPr>
        <xdr:cNvPr id="714" name="テキスト ボックス 713"/>
        <xdr:cNvSpPr txBox="1"/>
      </xdr:nvSpPr>
      <xdr:spPr>
        <a:xfrm>
          <a:off x="15214111" y="167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155384</xdr:rowOff>
    </xdr:from>
    <xdr:to>
      <xdr:col>76</xdr:col>
      <xdr:colOff>165100</xdr:colOff>
      <xdr:row>97</xdr:row>
      <xdr:rowOff>85534</xdr:rowOff>
    </xdr:to>
    <xdr:sp macro="" textlink="">
      <xdr:nvSpPr>
        <xdr:cNvPr id="715" name="楕円 714"/>
        <xdr:cNvSpPr/>
      </xdr:nvSpPr>
      <xdr:spPr>
        <a:xfrm>
          <a:off x="14541500" y="166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76661</xdr:rowOff>
    </xdr:from>
    <xdr:ext cx="534377" cy="259045"/>
    <xdr:sp macro="" textlink="">
      <xdr:nvSpPr>
        <xdr:cNvPr id="716" name="テキスト ボックス 715"/>
        <xdr:cNvSpPr txBox="1"/>
      </xdr:nvSpPr>
      <xdr:spPr>
        <a:xfrm>
          <a:off x="14325111" y="167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133545</xdr:rowOff>
    </xdr:from>
    <xdr:to>
      <xdr:col>72</xdr:col>
      <xdr:colOff>38100</xdr:colOff>
      <xdr:row>97</xdr:row>
      <xdr:rowOff>63695</xdr:rowOff>
    </xdr:to>
    <xdr:sp macro="" textlink="">
      <xdr:nvSpPr>
        <xdr:cNvPr id="717" name="楕円 716"/>
        <xdr:cNvSpPr/>
      </xdr:nvSpPr>
      <xdr:spPr>
        <a:xfrm>
          <a:off x="13652500" y="165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54822</xdr:rowOff>
    </xdr:from>
    <xdr:ext cx="534377" cy="259045"/>
    <xdr:sp macro="" textlink="">
      <xdr:nvSpPr>
        <xdr:cNvPr id="718" name="テキスト ボックス 717"/>
        <xdr:cNvSpPr txBox="1"/>
      </xdr:nvSpPr>
      <xdr:spPr>
        <a:xfrm>
          <a:off x="13436111" y="1668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109741</xdr:rowOff>
    </xdr:from>
    <xdr:to>
      <xdr:col>67</xdr:col>
      <xdr:colOff>101600</xdr:colOff>
      <xdr:row>97</xdr:row>
      <xdr:rowOff>39891</xdr:rowOff>
    </xdr:to>
    <xdr:sp macro="" textlink="">
      <xdr:nvSpPr>
        <xdr:cNvPr id="719" name="楕円 718"/>
        <xdr:cNvSpPr/>
      </xdr:nvSpPr>
      <xdr:spPr>
        <a:xfrm>
          <a:off x="12763500" y="165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31018</xdr:rowOff>
    </xdr:from>
    <xdr:ext cx="534377" cy="259045"/>
    <xdr:sp macro="" textlink="">
      <xdr:nvSpPr>
        <xdr:cNvPr id="720" name="テキスト ボックス 719"/>
        <xdr:cNvSpPr txBox="1"/>
      </xdr:nvSpPr>
      <xdr:spPr>
        <a:xfrm>
          <a:off x="12547111" y="166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前年度に比べ大きく減少した項目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　特別定額給付金事業の終了により、前年度比約</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％減の住民一人当たり</a:t>
          </a:r>
          <a:r>
            <a:rPr kumimoji="1" lang="en-US" altLang="ja-JP" sz="1300">
              <a:latin typeface="ＭＳ Ｐゴシック" panose="020B0600070205080204" pitchFamily="50" charset="-128"/>
              <a:ea typeface="ＭＳ Ｐゴシック" panose="020B0600070205080204" pitchFamily="50" charset="-128"/>
            </a:rPr>
            <a:t>47,508</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・消防費は、防災行政無線整備事業の完了により、前年度比約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％減の、住民一人当たり</a:t>
          </a:r>
          <a:r>
            <a:rPr kumimoji="1" lang="en-US" altLang="ja-JP" sz="1300">
              <a:latin typeface="ＭＳ Ｐゴシック" panose="020B0600070205080204" pitchFamily="50" charset="-128"/>
              <a:ea typeface="ＭＳ Ｐゴシック" panose="020B0600070205080204" pitchFamily="50" charset="-128"/>
            </a:rPr>
            <a:t>23,929</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・教育費は、市民文化センター長寿命化改修及び屋内グラウンド建設事業の完了により、前年度比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％減の住民一人当たり</a:t>
          </a:r>
          <a:r>
            <a:rPr kumimoji="1" lang="en-US" altLang="ja-JP" sz="1300">
              <a:latin typeface="ＭＳ Ｐゴシック" panose="020B0600070205080204" pitchFamily="50" charset="-128"/>
              <a:ea typeface="ＭＳ Ｐゴシック" panose="020B0600070205080204" pitchFamily="50" charset="-128"/>
            </a:rPr>
            <a:t>71,998</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前年度に比べ大きく増加した項目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・商工費は、地域交流センター整備事業及び公共交通巨泉整備事業の実施により、前年度比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％増の住民一人当たり</a:t>
          </a:r>
          <a:r>
            <a:rPr kumimoji="1" lang="en-US" altLang="ja-JP" sz="1300">
              <a:latin typeface="ＭＳ Ｐゴシック" panose="020B0600070205080204" pitchFamily="50" charset="-128"/>
              <a:ea typeface="ＭＳ Ｐゴシック" panose="020B0600070205080204" pitchFamily="50" charset="-128"/>
            </a:rPr>
            <a:t>39,479</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・衛生費は、新型コロナウイルスワクチン接種事業の増かにより、前年度比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％増の住民一人当たり</a:t>
          </a:r>
          <a:r>
            <a:rPr kumimoji="1" lang="en-US" altLang="ja-JP" sz="1300">
              <a:latin typeface="ＭＳ Ｐゴシック" panose="020B0600070205080204" pitchFamily="50" charset="-128"/>
              <a:ea typeface="ＭＳ Ｐゴシック" panose="020B0600070205080204" pitchFamily="50" charset="-128"/>
            </a:rPr>
            <a:t>68,176</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実質単年度収支については、財政調整基金を</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億円取り崩す一方で、積立は例年通り予算ではなく決算剰余金から積み立てていることからマイナスである。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財政調整基金残高については、必要最低水準の取り崩しに努めているが、今後も事務事業の見直しなどを徹底し、健全な財政運営に努める。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令和４年度は全会計において黒字となり、連結実質赤字は発生していない。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今後も連結ベースでの黒字を維持するよう、引き続き健全な財政運営に努める。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65288;&#9343;&#12539;&#9344;&#12398;&#12415;&#65289;/&#12304;&#36001;&#25919;&#29366;&#27841;&#36039;&#26009;&#38598;&#12305;_022063_&#21313;&#21644;&#3000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N51">
            <v>11.6</v>
          </cell>
          <cell r="CV51">
            <v>20.5</v>
          </cell>
        </row>
        <row r="53">
          <cell r="BP53">
            <v>55.7</v>
          </cell>
          <cell r="BX53">
            <v>65.3</v>
          </cell>
          <cell r="CF53">
            <v>61.1</v>
          </cell>
          <cell r="CN53">
            <v>62.4</v>
          </cell>
          <cell r="CV53">
            <v>62</v>
          </cell>
        </row>
        <row r="55">
          <cell r="AN55" t="str">
            <v>類似団体内平均値</v>
          </cell>
          <cell r="BP55">
            <v>30.2</v>
          </cell>
          <cell r="BX55">
            <v>25.4</v>
          </cell>
          <cell r="CF55">
            <v>23</v>
          </cell>
          <cell r="CN55">
            <v>28</v>
          </cell>
          <cell r="CV55">
            <v>19.2</v>
          </cell>
        </row>
        <row r="57">
          <cell r="BP57">
            <v>58.9</v>
          </cell>
          <cell r="BX57">
            <v>60</v>
          </cell>
          <cell r="CF57">
            <v>60.6</v>
          </cell>
          <cell r="CN57">
            <v>62.3</v>
          </cell>
          <cell r="CV57">
            <v>62.1</v>
          </cell>
        </row>
        <row r="72">
          <cell r="BP72" t="str">
            <v>H29</v>
          </cell>
          <cell r="BX72" t="str">
            <v>H30</v>
          </cell>
          <cell r="CF72" t="str">
            <v>R01</v>
          </cell>
          <cell r="CN72" t="str">
            <v>R02</v>
          </cell>
          <cell r="CV72" t="str">
            <v>R03</v>
          </cell>
        </row>
        <row r="73">
          <cell r="AN73" t="str">
            <v>当該団体値</v>
          </cell>
          <cell r="CN73">
            <v>11.6</v>
          </cell>
          <cell r="CV73">
            <v>20.5</v>
          </cell>
        </row>
        <row r="75">
          <cell r="BP75">
            <v>10.199999999999999</v>
          </cell>
          <cell r="BX75">
            <v>9.3000000000000007</v>
          </cell>
          <cell r="CF75">
            <v>8.6999999999999993</v>
          </cell>
          <cell r="CN75">
            <v>8.1999999999999993</v>
          </cell>
          <cell r="CV75">
            <v>7.8</v>
          </cell>
        </row>
        <row r="77">
          <cell r="AN77" t="str">
            <v>類似団体内平均値</v>
          </cell>
          <cell r="BP77">
            <v>30.2</v>
          </cell>
          <cell r="BX77">
            <v>25.4</v>
          </cell>
          <cell r="CF77">
            <v>23</v>
          </cell>
          <cell r="CN77">
            <v>28</v>
          </cell>
          <cell r="CV77">
            <v>19.2</v>
          </cell>
        </row>
        <row r="79">
          <cell r="BP79">
            <v>8</v>
          </cell>
          <cell r="BX79">
            <v>7.8</v>
          </cell>
          <cell r="CF79">
            <v>7.7</v>
          </cell>
          <cell r="CN79">
            <v>7.5</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38115275</v>
      </c>
      <c r="BO4" s="453"/>
      <c r="BP4" s="453"/>
      <c r="BQ4" s="453"/>
      <c r="BR4" s="453"/>
      <c r="BS4" s="453"/>
      <c r="BT4" s="453"/>
      <c r="BU4" s="454"/>
      <c r="BV4" s="452">
        <v>45416215</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11.2</v>
      </c>
      <c r="CU4" s="593"/>
      <c r="CV4" s="593"/>
      <c r="CW4" s="593"/>
      <c r="CX4" s="593"/>
      <c r="CY4" s="593"/>
      <c r="CZ4" s="593"/>
      <c r="DA4" s="594"/>
      <c r="DB4" s="592">
        <v>11.8</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35235482</v>
      </c>
      <c r="BO5" s="424"/>
      <c r="BP5" s="424"/>
      <c r="BQ5" s="424"/>
      <c r="BR5" s="424"/>
      <c r="BS5" s="424"/>
      <c r="BT5" s="424"/>
      <c r="BU5" s="425"/>
      <c r="BV5" s="423">
        <v>43077213</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87.9</v>
      </c>
      <c r="CU5" s="421"/>
      <c r="CV5" s="421"/>
      <c r="CW5" s="421"/>
      <c r="CX5" s="421"/>
      <c r="CY5" s="421"/>
      <c r="CZ5" s="421"/>
      <c r="DA5" s="422"/>
      <c r="DB5" s="420">
        <v>90.3</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2879793</v>
      </c>
      <c r="BO6" s="424"/>
      <c r="BP6" s="424"/>
      <c r="BQ6" s="424"/>
      <c r="BR6" s="424"/>
      <c r="BS6" s="424"/>
      <c r="BT6" s="424"/>
      <c r="BU6" s="425"/>
      <c r="BV6" s="423">
        <v>2339002</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90.9</v>
      </c>
      <c r="CU6" s="567"/>
      <c r="CV6" s="567"/>
      <c r="CW6" s="567"/>
      <c r="CX6" s="567"/>
      <c r="CY6" s="567"/>
      <c r="CZ6" s="567"/>
      <c r="DA6" s="568"/>
      <c r="DB6" s="566">
        <v>93.6</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775730</v>
      </c>
      <c r="BO7" s="424"/>
      <c r="BP7" s="424"/>
      <c r="BQ7" s="424"/>
      <c r="BR7" s="424"/>
      <c r="BS7" s="424"/>
      <c r="BT7" s="424"/>
      <c r="BU7" s="425"/>
      <c r="BV7" s="423">
        <v>186133</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18811730</v>
      </c>
      <c r="CU7" s="424"/>
      <c r="CV7" s="424"/>
      <c r="CW7" s="424"/>
      <c r="CX7" s="424"/>
      <c r="CY7" s="424"/>
      <c r="CZ7" s="424"/>
      <c r="DA7" s="425"/>
      <c r="DB7" s="423">
        <v>18234083</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94</v>
      </c>
      <c r="AV8" s="482"/>
      <c r="AW8" s="482"/>
      <c r="AX8" s="482"/>
      <c r="AY8" s="437" t="s">
        <v>108</v>
      </c>
      <c r="AZ8" s="438"/>
      <c r="BA8" s="438"/>
      <c r="BB8" s="438"/>
      <c r="BC8" s="438"/>
      <c r="BD8" s="438"/>
      <c r="BE8" s="438"/>
      <c r="BF8" s="438"/>
      <c r="BG8" s="438"/>
      <c r="BH8" s="438"/>
      <c r="BI8" s="438"/>
      <c r="BJ8" s="438"/>
      <c r="BK8" s="438"/>
      <c r="BL8" s="438"/>
      <c r="BM8" s="439"/>
      <c r="BN8" s="423">
        <v>2104063</v>
      </c>
      <c r="BO8" s="424"/>
      <c r="BP8" s="424"/>
      <c r="BQ8" s="424"/>
      <c r="BR8" s="424"/>
      <c r="BS8" s="424"/>
      <c r="BT8" s="424"/>
      <c r="BU8" s="425"/>
      <c r="BV8" s="423">
        <v>2152869</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0.43</v>
      </c>
      <c r="CU8" s="527"/>
      <c r="CV8" s="527"/>
      <c r="CW8" s="527"/>
      <c r="CX8" s="527"/>
      <c r="CY8" s="527"/>
      <c r="CZ8" s="527"/>
      <c r="DA8" s="528"/>
      <c r="DB8" s="526">
        <v>0.44</v>
      </c>
      <c r="DC8" s="527"/>
      <c r="DD8" s="527"/>
      <c r="DE8" s="527"/>
      <c r="DF8" s="527"/>
      <c r="DG8" s="527"/>
      <c r="DH8" s="527"/>
      <c r="DI8" s="528"/>
    </row>
    <row r="9" spans="1:119" ht="18.75" customHeight="1" thickBot="1" x14ac:dyDescent="0.2">
      <c r="A9" s="178"/>
      <c r="B9" s="555" t="s">
        <v>110</v>
      </c>
      <c r="C9" s="556"/>
      <c r="D9" s="556"/>
      <c r="E9" s="556"/>
      <c r="F9" s="556"/>
      <c r="G9" s="556"/>
      <c r="H9" s="556"/>
      <c r="I9" s="556"/>
      <c r="J9" s="556"/>
      <c r="K9" s="474"/>
      <c r="L9" s="557" t="s">
        <v>111</v>
      </c>
      <c r="M9" s="558"/>
      <c r="N9" s="558"/>
      <c r="O9" s="558"/>
      <c r="P9" s="558"/>
      <c r="Q9" s="559"/>
      <c r="R9" s="560">
        <v>60378</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94</v>
      </c>
      <c r="AV9" s="482"/>
      <c r="AW9" s="482"/>
      <c r="AX9" s="482"/>
      <c r="AY9" s="437" t="s">
        <v>114</v>
      </c>
      <c r="AZ9" s="438"/>
      <c r="BA9" s="438"/>
      <c r="BB9" s="438"/>
      <c r="BC9" s="438"/>
      <c r="BD9" s="438"/>
      <c r="BE9" s="438"/>
      <c r="BF9" s="438"/>
      <c r="BG9" s="438"/>
      <c r="BH9" s="438"/>
      <c r="BI9" s="438"/>
      <c r="BJ9" s="438"/>
      <c r="BK9" s="438"/>
      <c r="BL9" s="438"/>
      <c r="BM9" s="439"/>
      <c r="BN9" s="423">
        <v>-48806</v>
      </c>
      <c r="BO9" s="424"/>
      <c r="BP9" s="424"/>
      <c r="BQ9" s="424"/>
      <c r="BR9" s="424"/>
      <c r="BS9" s="424"/>
      <c r="BT9" s="424"/>
      <c r="BU9" s="425"/>
      <c r="BV9" s="423">
        <v>804417</v>
      </c>
      <c r="BW9" s="424"/>
      <c r="BX9" s="424"/>
      <c r="BY9" s="424"/>
      <c r="BZ9" s="424"/>
      <c r="CA9" s="424"/>
      <c r="CB9" s="424"/>
      <c r="CC9" s="425"/>
      <c r="CD9" s="463" t="s">
        <v>115</v>
      </c>
      <c r="CE9" s="383"/>
      <c r="CF9" s="383"/>
      <c r="CG9" s="383"/>
      <c r="CH9" s="383"/>
      <c r="CI9" s="383"/>
      <c r="CJ9" s="383"/>
      <c r="CK9" s="383"/>
      <c r="CL9" s="383"/>
      <c r="CM9" s="383"/>
      <c r="CN9" s="383"/>
      <c r="CO9" s="383"/>
      <c r="CP9" s="383"/>
      <c r="CQ9" s="383"/>
      <c r="CR9" s="383"/>
      <c r="CS9" s="464"/>
      <c r="CT9" s="420">
        <v>11.5</v>
      </c>
      <c r="CU9" s="421"/>
      <c r="CV9" s="421"/>
      <c r="CW9" s="421"/>
      <c r="CX9" s="421"/>
      <c r="CY9" s="421"/>
      <c r="CZ9" s="421"/>
      <c r="DA9" s="422"/>
      <c r="DB9" s="420">
        <v>11.5</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116</v>
      </c>
      <c r="M10" s="380"/>
      <c r="N10" s="380"/>
      <c r="O10" s="380"/>
      <c r="P10" s="380"/>
      <c r="Q10" s="381"/>
      <c r="R10" s="376">
        <v>63429</v>
      </c>
      <c r="S10" s="377"/>
      <c r="T10" s="377"/>
      <c r="U10" s="377"/>
      <c r="V10" s="436"/>
      <c r="W10" s="564"/>
      <c r="X10" s="374"/>
      <c r="Y10" s="374"/>
      <c r="Z10" s="374"/>
      <c r="AA10" s="374"/>
      <c r="AB10" s="374"/>
      <c r="AC10" s="374"/>
      <c r="AD10" s="374"/>
      <c r="AE10" s="374"/>
      <c r="AF10" s="374"/>
      <c r="AG10" s="374"/>
      <c r="AH10" s="374"/>
      <c r="AI10" s="374"/>
      <c r="AJ10" s="374"/>
      <c r="AK10" s="374"/>
      <c r="AL10" s="565"/>
      <c r="AM10" s="480" t="s">
        <v>117</v>
      </c>
      <c r="AN10" s="380"/>
      <c r="AO10" s="380"/>
      <c r="AP10" s="380"/>
      <c r="AQ10" s="380"/>
      <c r="AR10" s="380"/>
      <c r="AS10" s="380"/>
      <c r="AT10" s="381"/>
      <c r="AU10" s="481" t="s">
        <v>118</v>
      </c>
      <c r="AV10" s="482"/>
      <c r="AW10" s="482"/>
      <c r="AX10" s="482"/>
      <c r="AY10" s="437" t="s">
        <v>119</v>
      </c>
      <c r="AZ10" s="438"/>
      <c r="BA10" s="438"/>
      <c r="BB10" s="438"/>
      <c r="BC10" s="438"/>
      <c r="BD10" s="438"/>
      <c r="BE10" s="438"/>
      <c r="BF10" s="438"/>
      <c r="BG10" s="438"/>
      <c r="BH10" s="438"/>
      <c r="BI10" s="438"/>
      <c r="BJ10" s="438"/>
      <c r="BK10" s="438"/>
      <c r="BL10" s="438"/>
      <c r="BM10" s="439"/>
      <c r="BN10" s="423">
        <v>6778</v>
      </c>
      <c r="BO10" s="424"/>
      <c r="BP10" s="424"/>
      <c r="BQ10" s="424"/>
      <c r="BR10" s="424"/>
      <c r="BS10" s="424"/>
      <c r="BT10" s="424"/>
      <c r="BU10" s="425"/>
      <c r="BV10" s="423">
        <v>2570</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94</v>
      </c>
      <c r="AV11" s="482"/>
      <c r="AW11" s="482"/>
      <c r="AX11" s="482"/>
      <c r="AY11" s="437" t="s">
        <v>124</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125</v>
      </c>
      <c r="CE11" s="383"/>
      <c r="CF11" s="383"/>
      <c r="CG11" s="383"/>
      <c r="CH11" s="383"/>
      <c r="CI11" s="383"/>
      <c r="CJ11" s="383"/>
      <c r="CK11" s="383"/>
      <c r="CL11" s="383"/>
      <c r="CM11" s="383"/>
      <c r="CN11" s="383"/>
      <c r="CO11" s="383"/>
      <c r="CP11" s="383"/>
      <c r="CQ11" s="383"/>
      <c r="CR11" s="383"/>
      <c r="CS11" s="464"/>
      <c r="CT11" s="526" t="s">
        <v>126</v>
      </c>
      <c r="CU11" s="527"/>
      <c r="CV11" s="527"/>
      <c r="CW11" s="527"/>
      <c r="CX11" s="527"/>
      <c r="CY11" s="527"/>
      <c r="CZ11" s="527"/>
      <c r="DA11" s="528"/>
      <c r="DB11" s="526" t="s">
        <v>127</v>
      </c>
      <c r="DC11" s="527"/>
      <c r="DD11" s="527"/>
      <c r="DE11" s="527"/>
      <c r="DF11" s="527"/>
      <c r="DG11" s="527"/>
      <c r="DH11" s="527"/>
      <c r="DI11" s="528"/>
    </row>
    <row r="12" spans="1:119" ht="18.75" customHeight="1" x14ac:dyDescent="0.15">
      <c r="A12" s="178"/>
      <c r="B12" s="529" t="s">
        <v>128</v>
      </c>
      <c r="C12" s="530"/>
      <c r="D12" s="530"/>
      <c r="E12" s="530"/>
      <c r="F12" s="530"/>
      <c r="G12" s="530"/>
      <c r="H12" s="530"/>
      <c r="I12" s="530"/>
      <c r="J12" s="530"/>
      <c r="K12" s="531"/>
      <c r="L12" s="538" t="s">
        <v>129</v>
      </c>
      <c r="M12" s="539"/>
      <c r="N12" s="539"/>
      <c r="O12" s="539"/>
      <c r="P12" s="539"/>
      <c r="Q12" s="540"/>
      <c r="R12" s="541">
        <v>59666</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133</v>
      </c>
      <c r="AV12" s="482"/>
      <c r="AW12" s="482"/>
      <c r="AX12" s="482"/>
      <c r="AY12" s="437" t="s">
        <v>134</v>
      </c>
      <c r="AZ12" s="438"/>
      <c r="BA12" s="438"/>
      <c r="BB12" s="438"/>
      <c r="BC12" s="438"/>
      <c r="BD12" s="438"/>
      <c r="BE12" s="438"/>
      <c r="BF12" s="438"/>
      <c r="BG12" s="438"/>
      <c r="BH12" s="438"/>
      <c r="BI12" s="438"/>
      <c r="BJ12" s="438"/>
      <c r="BK12" s="438"/>
      <c r="BL12" s="438"/>
      <c r="BM12" s="439"/>
      <c r="BN12" s="423">
        <v>281721</v>
      </c>
      <c r="BO12" s="424"/>
      <c r="BP12" s="424"/>
      <c r="BQ12" s="424"/>
      <c r="BR12" s="424"/>
      <c r="BS12" s="424"/>
      <c r="BT12" s="424"/>
      <c r="BU12" s="425"/>
      <c r="BV12" s="423">
        <v>1573494</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136</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59340</v>
      </c>
      <c r="S13" s="511"/>
      <c r="T13" s="511"/>
      <c r="U13" s="511"/>
      <c r="V13" s="512"/>
      <c r="W13" s="513" t="s">
        <v>138</v>
      </c>
      <c r="X13" s="409"/>
      <c r="Y13" s="409"/>
      <c r="Z13" s="409"/>
      <c r="AA13" s="409"/>
      <c r="AB13" s="410"/>
      <c r="AC13" s="376">
        <v>3422</v>
      </c>
      <c r="AD13" s="377"/>
      <c r="AE13" s="377"/>
      <c r="AF13" s="377"/>
      <c r="AG13" s="378"/>
      <c r="AH13" s="376">
        <v>3767</v>
      </c>
      <c r="AI13" s="377"/>
      <c r="AJ13" s="377"/>
      <c r="AK13" s="377"/>
      <c r="AL13" s="436"/>
      <c r="AM13" s="480" t="s">
        <v>139</v>
      </c>
      <c r="AN13" s="380"/>
      <c r="AO13" s="380"/>
      <c r="AP13" s="380"/>
      <c r="AQ13" s="380"/>
      <c r="AR13" s="380"/>
      <c r="AS13" s="380"/>
      <c r="AT13" s="381"/>
      <c r="AU13" s="481" t="s">
        <v>118</v>
      </c>
      <c r="AV13" s="482"/>
      <c r="AW13" s="482"/>
      <c r="AX13" s="482"/>
      <c r="AY13" s="437" t="s">
        <v>140</v>
      </c>
      <c r="AZ13" s="438"/>
      <c r="BA13" s="438"/>
      <c r="BB13" s="438"/>
      <c r="BC13" s="438"/>
      <c r="BD13" s="438"/>
      <c r="BE13" s="438"/>
      <c r="BF13" s="438"/>
      <c r="BG13" s="438"/>
      <c r="BH13" s="438"/>
      <c r="BI13" s="438"/>
      <c r="BJ13" s="438"/>
      <c r="BK13" s="438"/>
      <c r="BL13" s="438"/>
      <c r="BM13" s="439"/>
      <c r="BN13" s="423">
        <v>-323749</v>
      </c>
      <c r="BO13" s="424"/>
      <c r="BP13" s="424"/>
      <c r="BQ13" s="424"/>
      <c r="BR13" s="424"/>
      <c r="BS13" s="424"/>
      <c r="BT13" s="424"/>
      <c r="BU13" s="425"/>
      <c r="BV13" s="423">
        <v>-766507</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7.8</v>
      </c>
      <c r="CU13" s="421"/>
      <c r="CV13" s="421"/>
      <c r="CW13" s="421"/>
      <c r="CX13" s="421"/>
      <c r="CY13" s="421"/>
      <c r="CZ13" s="421"/>
      <c r="DA13" s="422"/>
      <c r="DB13" s="420">
        <v>8.1999999999999993</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142</v>
      </c>
      <c r="M14" s="550"/>
      <c r="N14" s="550"/>
      <c r="O14" s="550"/>
      <c r="P14" s="550"/>
      <c r="Q14" s="551"/>
      <c r="R14" s="510">
        <v>60345</v>
      </c>
      <c r="S14" s="511"/>
      <c r="T14" s="511"/>
      <c r="U14" s="511"/>
      <c r="V14" s="512"/>
      <c r="W14" s="514"/>
      <c r="X14" s="412"/>
      <c r="Y14" s="412"/>
      <c r="Z14" s="412"/>
      <c r="AA14" s="412"/>
      <c r="AB14" s="413"/>
      <c r="AC14" s="503">
        <v>12</v>
      </c>
      <c r="AD14" s="504"/>
      <c r="AE14" s="504"/>
      <c r="AF14" s="504"/>
      <c r="AG14" s="505"/>
      <c r="AH14" s="503">
        <v>12.6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20.5</v>
      </c>
      <c r="CU14" s="521"/>
      <c r="CV14" s="521"/>
      <c r="CW14" s="521"/>
      <c r="CX14" s="521"/>
      <c r="CY14" s="521"/>
      <c r="CZ14" s="521"/>
      <c r="DA14" s="522"/>
      <c r="DB14" s="520">
        <v>11.6</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144</v>
      </c>
      <c r="N15" s="508"/>
      <c r="O15" s="508"/>
      <c r="P15" s="508"/>
      <c r="Q15" s="509"/>
      <c r="R15" s="510">
        <v>60007</v>
      </c>
      <c r="S15" s="511"/>
      <c r="T15" s="511"/>
      <c r="U15" s="511"/>
      <c r="V15" s="512"/>
      <c r="W15" s="513" t="s">
        <v>145</v>
      </c>
      <c r="X15" s="409"/>
      <c r="Y15" s="409"/>
      <c r="Z15" s="409"/>
      <c r="AA15" s="409"/>
      <c r="AB15" s="410"/>
      <c r="AC15" s="376">
        <v>6518</v>
      </c>
      <c r="AD15" s="377"/>
      <c r="AE15" s="377"/>
      <c r="AF15" s="377"/>
      <c r="AG15" s="378"/>
      <c r="AH15" s="376">
        <v>6821</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6869159</v>
      </c>
      <c r="BO15" s="453"/>
      <c r="BP15" s="453"/>
      <c r="BQ15" s="453"/>
      <c r="BR15" s="453"/>
      <c r="BS15" s="453"/>
      <c r="BT15" s="453"/>
      <c r="BU15" s="454"/>
      <c r="BV15" s="452">
        <v>7092962</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22.8</v>
      </c>
      <c r="AD16" s="504"/>
      <c r="AE16" s="504"/>
      <c r="AF16" s="504"/>
      <c r="AG16" s="505"/>
      <c r="AH16" s="503">
        <v>22.9</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16215819</v>
      </c>
      <c r="BO16" s="424"/>
      <c r="BP16" s="424"/>
      <c r="BQ16" s="424"/>
      <c r="BR16" s="424"/>
      <c r="BS16" s="424"/>
      <c r="BT16" s="424"/>
      <c r="BU16" s="425"/>
      <c r="BV16" s="423">
        <v>15733195</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149</v>
      </c>
      <c r="S17" s="501"/>
      <c r="T17" s="501"/>
      <c r="U17" s="501"/>
      <c r="V17" s="502"/>
      <c r="W17" s="513" t="s">
        <v>152</v>
      </c>
      <c r="X17" s="409"/>
      <c r="Y17" s="409"/>
      <c r="Z17" s="409"/>
      <c r="AA17" s="409"/>
      <c r="AB17" s="410"/>
      <c r="AC17" s="376">
        <v>18681</v>
      </c>
      <c r="AD17" s="377"/>
      <c r="AE17" s="377"/>
      <c r="AF17" s="377"/>
      <c r="AG17" s="378"/>
      <c r="AH17" s="376">
        <v>19263</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8598527</v>
      </c>
      <c r="BO17" s="424"/>
      <c r="BP17" s="424"/>
      <c r="BQ17" s="424"/>
      <c r="BR17" s="424"/>
      <c r="BS17" s="424"/>
      <c r="BT17" s="424"/>
      <c r="BU17" s="425"/>
      <c r="BV17" s="423">
        <v>8894406</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154</v>
      </c>
      <c r="C18" s="474"/>
      <c r="D18" s="474"/>
      <c r="E18" s="475"/>
      <c r="F18" s="475"/>
      <c r="G18" s="475"/>
      <c r="H18" s="475"/>
      <c r="I18" s="475"/>
      <c r="J18" s="475"/>
      <c r="K18" s="475"/>
      <c r="L18" s="476">
        <v>725.65</v>
      </c>
      <c r="M18" s="476"/>
      <c r="N18" s="476"/>
      <c r="O18" s="476"/>
      <c r="P18" s="476"/>
      <c r="Q18" s="476"/>
      <c r="R18" s="477"/>
      <c r="S18" s="477"/>
      <c r="T18" s="477"/>
      <c r="U18" s="477"/>
      <c r="V18" s="478"/>
      <c r="W18" s="494"/>
      <c r="X18" s="495"/>
      <c r="Y18" s="495"/>
      <c r="Z18" s="495"/>
      <c r="AA18" s="495"/>
      <c r="AB18" s="519"/>
      <c r="AC18" s="393">
        <v>65.3</v>
      </c>
      <c r="AD18" s="394"/>
      <c r="AE18" s="394"/>
      <c r="AF18" s="394"/>
      <c r="AG18" s="479"/>
      <c r="AH18" s="393">
        <v>64.5</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16689883</v>
      </c>
      <c r="BO18" s="424"/>
      <c r="BP18" s="424"/>
      <c r="BQ18" s="424"/>
      <c r="BR18" s="424"/>
      <c r="BS18" s="424"/>
      <c r="BT18" s="424"/>
      <c r="BU18" s="425"/>
      <c r="BV18" s="423">
        <v>16399434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156</v>
      </c>
      <c r="C19" s="474"/>
      <c r="D19" s="474"/>
      <c r="E19" s="475"/>
      <c r="F19" s="475"/>
      <c r="G19" s="475"/>
      <c r="H19" s="475"/>
      <c r="I19" s="475"/>
      <c r="J19" s="475"/>
      <c r="K19" s="475"/>
      <c r="L19" s="483">
        <v>83</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23563271</v>
      </c>
      <c r="BO19" s="424"/>
      <c r="BP19" s="424"/>
      <c r="BQ19" s="424"/>
      <c r="BR19" s="424"/>
      <c r="BS19" s="424"/>
      <c r="BT19" s="424"/>
      <c r="BU19" s="425"/>
      <c r="BV19" s="423">
        <v>23499950</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158</v>
      </c>
      <c r="C20" s="474"/>
      <c r="D20" s="474"/>
      <c r="E20" s="475"/>
      <c r="F20" s="475"/>
      <c r="G20" s="475"/>
      <c r="H20" s="475"/>
      <c r="I20" s="475"/>
      <c r="J20" s="475"/>
      <c r="K20" s="475"/>
      <c r="L20" s="483">
        <v>25540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35801061</v>
      </c>
      <c r="BO22" s="453"/>
      <c r="BP22" s="453"/>
      <c r="BQ22" s="453"/>
      <c r="BR22" s="453"/>
      <c r="BS22" s="453"/>
      <c r="BT22" s="453"/>
      <c r="BU22" s="454"/>
      <c r="BV22" s="452">
        <v>34894912</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30550499</v>
      </c>
      <c r="BO23" s="424"/>
      <c r="BP23" s="424"/>
      <c r="BQ23" s="424"/>
      <c r="BR23" s="424"/>
      <c r="BS23" s="424"/>
      <c r="BT23" s="424"/>
      <c r="BU23" s="425"/>
      <c r="BV23" s="423">
        <v>29871511</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168</v>
      </c>
      <c r="F24" s="380"/>
      <c r="G24" s="380"/>
      <c r="H24" s="380"/>
      <c r="I24" s="380"/>
      <c r="J24" s="380"/>
      <c r="K24" s="381"/>
      <c r="L24" s="376">
        <v>1</v>
      </c>
      <c r="M24" s="377"/>
      <c r="N24" s="377"/>
      <c r="O24" s="377"/>
      <c r="P24" s="378"/>
      <c r="Q24" s="376">
        <v>8610</v>
      </c>
      <c r="R24" s="377"/>
      <c r="S24" s="377"/>
      <c r="T24" s="377"/>
      <c r="U24" s="377"/>
      <c r="V24" s="378"/>
      <c r="W24" s="466"/>
      <c r="X24" s="403"/>
      <c r="Y24" s="404"/>
      <c r="Z24" s="379" t="s">
        <v>169</v>
      </c>
      <c r="AA24" s="380"/>
      <c r="AB24" s="380"/>
      <c r="AC24" s="380"/>
      <c r="AD24" s="380"/>
      <c r="AE24" s="380"/>
      <c r="AF24" s="380"/>
      <c r="AG24" s="381"/>
      <c r="AH24" s="376">
        <v>330</v>
      </c>
      <c r="AI24" s="377"/>
      <c r="AJ24" s="377"/>
      <c r="AK24" s="377"/>
      <c r="AL24" s="378"/>
      <c r="AM24" s="376">
        <v>964590</v>
      </c>
      <c r="AN24" s="377"/>
      <c r="AO24" s="377"/>
      <c r="AP24" s="377"/>
      <c r="AQ24" s="377"/>
      <c r="AR24" s="378"/>
      <c r="AS24" s="376">
        <v>2923</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24943270</v>
      </c>
      <c r="BO24" s="424"/>
      <c r="BP24" s="424"/>
      <c r="BQ24" s="424"/>
      <c r="BR24" s="424"/>
      <c r="BS24" s="424"/>
      <c r="BT24" s="424"/>
      <c r="BU24" s="425"/>
      <c r="BV24" s="423">
        <v>23666736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171</v>
      </c>
      <c r="F25" s="380"/>
      <c r="G25" s="380"/>
      <c r="H25" s="380"/>
      <c r="I25" s="380"/>
      <c r="J25" s="380"/>
      <c r="K25" s="381"/>
      <c r="L25" s="376">
        <v>1</v>
      </c>
      <c r="M25" s="377"/>
      <c r="N25" s="377"/>
      <c r="O25" s="377"/>
      <c r="P25" s="378"/>
      <c r="Q25" s="376">
        <v>7000</v>
      </c>
      <c r="R25" s="377"/>
      <c r="S25" s="377"/>
      <c r="T25" s="377"/>
      <c r="U25" s="377"/>
      <c r="V25" s="378"/>
      <c r="W25" s="466"/>
      <c r="X25" s="403"/>
      <c r="Y25" s="404"/>
      <c r="Z25" s="379" t="s">
        <v>172</v>
      </c>
      <c r="AA25" s="380"/>
      <c r="AB25" s="380"/>
      <c r="AC25" s="380"/>
      <c r="AD25" s="380"/>
      <c r="AE25" s="380"/>
      <c r="AF25" s="380"/>
      <c r="AG25" s="381"/>
      <c r="AH25" s="376" t="s">
        <v>173</v>
      </c>
      <c r="AI25" s="377"/>
      <c r="AJ25" s="377"/>
      <c r="AK25" s="377"/>
      <c r="AL25" s="378"/>
      <c r="AM25" s="376" t="s">
        <v>136</v>
      </c>
      <c r="AN25" s="377"/>
      <c r="AO25" s="377"/>
      <c r="AP25" s="377"/>
      <c r="AQ25" s="377"/>
      <c r="AR25" s="378"/>
      <c r="AS25" s="376" t="s">
        <v>136</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6263622</v>
      </c>
      <c r="BO25" s="453"/>
      <c r="BP25" s="453"/>
      <c r="BQ25" s="453"/>
      <c r="BR25" s="453"/>
      <c r="BS25" s="453"/>
      <c r="BT25" s="453"/>
      <c r="BU25" s="454"/>
      <c r="BV25" s="452">
        <v>2117317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175</v>
      </c>
      <c r="F26" s="380"/>
      <c r="G26" s="380"/>
      <c r="H26" s="380"/>
      <c r="I26" s="380"/>
      <c r="J26" s="380"/>
      <c r="K26" s="381"/>
      <c r="L26" s="376">
        <v>1</v>
      </c>
      <c r="M26" s="377"/>
      <c r="N26" s="377"/>
      <c r="O26" s="377"/>
      <c r="P26" s="378"/>
      <c r="Q26" s="376">
        <v>6310</v>
      </c>
      <c r="R26" s="377"/>
      <c r="S26" s="377"/>
      <c r="T26" s="377"/>
      <c r="U26" s="377"/>
      <c r="V26" s="378"/>
      <c r="W26" s="466"/>
      <c r="X26" s="403"/>
      <c r="Y26" s="404"/>
      <c r="Z26" s="379" t="s">
        <v>176</v>
      </c>
      <c r="AA26" s="434"/>
      <c r="AB26" s="434"/>
      <c r="AC26" s="434"/>
      <c r="AD26" s="434"/>
      <c r="AE26" s="434"/>
      <c r="AF26" s="434"/>
      <c r="AG26" s="435"/>
      <c r="AH26" s="376">
        <v>13</v>
      </c>
      <c r="AI26" s="377"/>
      <c r="AJ26" s="377"/>
      <c r="AK26" s="377"/>
      <c r="AL26" s="378"/>
      <c r="AM26" s="376">
        <v>30264</v>
      </c>
      <c r="AN26" s="377"/>
      <c r="AO26" s="377"/>
      <c r="AP26" s="377"/>
      <c r="AQ26" s="377"/>
      <c r="AR26" s="378"/>
      <c r="AS26" s="376">
        <v>2328</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136</v>
      </c>
      <c r="BO26" s="424"/>
      <c r="BP26" s="424"/>
      <c r="BQ26" s="424"/>
      <c r="BR26" s="424"/>
      <c r="BS26" s="424"/>
      <c r="BT26" s="424"/>
      <c r="BU26" s="425"/>
      <c r="BV26" s="423" t="s">
        <v>126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4500</v>
      </c>
      <c r="R27" s="377"/>
      <c r="S27" s="377"/>
      <c r="T27" s="377"/>
      <c r="U27" s="377"/>
      <c r="V27" s="378"/>
      <c r="W27" s="466"/>
      <c r="X27" s="403"/>
      <c r="Y27" s="404"/>
      <c r="Z27" s="379" t="s">
        <v>179</v>
      </c>
      <c r="AA27" s="380"/>
      <c r="AB27" s="380"/>
      <c r="AC27" s="380"/>
      <c r="AD27" s="380"/>
      <c r="AE27" s="380"/>
      <c r="AF27" s="380"/>
      <c r="AG27" s="381"/>
      <c r="AH27" s="376">
        <v>9</v>
      </c>
      <c r="AI27" s="377"/>
      <c r="AJ27" s="377"/>
      <c r="AK27" s="377"/>
      <c r="AL27" s="378"/>
      <c r="AM27" s="376">
        <v>37179</v>
      </c>
      <c r="AN27" s="377"/>
      <c r="AO27" s="377"/>
      <c r="AP27" s="377"/>
      <c r="AQ27" s="377"/>
      <c r="AR27" s="378"/>
      <c r="AS27" s="376">
        <v>4131</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v>408103</v>
      </c>
      <c r="BO27" s="458"/>
      <c r="BP27" s="458"/>
      <c r="BQ27" s="458"/>
      <c r="BR27" s="458"/>
      <c r="BS27" s="458"/>
      <c r="BT27" s="458"/>
      <c r="BU27" s="459"/>
      <c r="BV27" s="457">
        <v>408096</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181</v>
      </c>
      <c r="F28" s="380"/>
      <c r="G28" s="380"/>
      <c r="H28" s="380"/>
      <c r="I28" s="380"/>
      <c r="J28" s="380"/>
      <c r="K28" s="381"/>
      <c r="L28" s="376">
        <v>1</v>
      </c>
      <c r="M28" s="377"/>
      <c r="N28" s="377"/>
      <c r="O28" s="377"/>
      <c r="P28" s="378"/>
      <c r="Q28" s="376">
        <v>3915</v>
      </c>
      <c r="R28" s="377"/>
      <c r="S28" s="377"/>
      <c r="T28" s="377"/>
      <c r="U28" s="377"/>
      <c r="V28" s="378"/>
      <c r="W28" s="466"/>
      <c r="X28" s="403"/>
      <c r="Y28" s="404"/>
      <c r="Z28" s="379" t="s">
        <v>182</v>
      </c>
      <c r="AA28" s="380"/>
      <c r="AB28" s="380"/>
      <c r="AC28" s="380"/>
      <c r="AD28" s="380"/>
      <c r="AE28" s="380"/>
      <c r="AF28" s="380"/>
      <c r="AG28" s="381"/>
      <c r="AH28" s="376" t="s">
        <v>127</v>
      </c>
      <c r="AI28" s="377"/>
      <c r="AJ28" s="377"/>
      <c r="AK28" s="377"/>
      <c r="AL28" s="378"/>
      <c r="AM28" s="376" t="s">
        <v>127</v>
      </c>
      <c r="AN28" s="377"/>
      <c r="AO28" s="377"/>
      <c r="AP28" s="377"/>
      <c r="AQ28" s="377"/>
      <c r="AR28" s="378"/>
      <c r="AS28" s="376" t="s">
        <v>127</v>
      </c>
      <c r="AT28" s="377"/>
      <c r="AU28" s="377"/>
      <c r="AV28" s="377"/>
      <c r="AW28" s="377"/>
      <c r="AX28" s="436"/>
      <c r="AY28" s="440" t="s">
        <v>183</v>
      </c>
      <c r="AZ28" s="441"/>
      <c r="BA28" s="441"/>
      <c r="BB28" s="442"/>
      <c r="BC28" s="449" t="s">
        <v>48</v>
      </c>
      <c r="BD28" s="450"/>
      <c r="BE28" s="450"/>
      <c r="BF28" s="450"/>
      <c r="BG28" s="450"/>
      <c r="BH28" s="450"/>
      <c r="BI28" s="450"/>
      <c r="BJ28" s="450"/>
      <c r="BK28" s="450"/>
      <c r="BL28" s="450"/>
      <c r="BM28" s="451"/>
      <c r="BN28" s="452">
        <v>5784846</v>
      </c>
      <c r="BO28" s="453"/>
      <c r="BP28" s="453"/>
      <c r="BQ28" s="453"/>
      <c r="BR28" s="453"/>
      <c r="BS28" s="453"/>
      <c r="BT28" s="453"/>
      <c r="BU28" s="454"/>
      <c r="BV28" s="452">
        <v>4309789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184</v>
      </c>
      <c r="F29" s="380"/>
      <c r="G29" s="380"/>
      <c r="H29" s="380"/>
      <c r="I29" s="380"/>
      <c r="J29" s="380"/>
      <c r="K29" s="381"/>
      <c r="L29" s="376">
        <v>20</v>
      </c>
      <c r="M29" s="377"/>
      <c r="N29" s="377"/>
      <c r="O29" s="377"/>
      <c r="P29" s="378"/>
      <c r="Q29" s="376">
        <v>3620</v>
      </c>
      <c r="R29" s="377"/>
      <c r="S29" s="377"/>
      <c r="T29" s="377"/>
      <c r="U29" s="377"/>
      <c r="V29" s="378"/>
      <c r="W29" s="467"/>
      <c r="X29" s="468"/>
      <c r="Y29" s="469"/>
      <c r="Z29" s="379" t="s">
        <v>185</v>
      </c>
      <c r="AA29" s="380"/>
      <c r="AB29" s="380"/>
      <c r="AC29" s="380"/>
      <c r="AD29" s="380"/>
      <c r="AE29" s="380"/>
      <c r="AF29" s="380"/>
      <c r="AG29" s="381"/>
      <c r="AH29" s="376">
        <v>339</v>
      </c>
      <c r="AI29" s="377"/>
      <c r="AJ29" s="377"/>
      <c r="AK29" s="377"/>
      <c r="AL29" s="378"/>
      <c r="AM29" s="376">
        <v>1001769</v>
      </c>
      <c r="AN29" s="377"/>
      <c r="AO29" s="377"/>
      <c r="AP29" s="377"/>
      <c r="AQ29" s="377"/>
      <c r="AR29" s="378"/>
      <c r="AS29" s="376">
        <v>2955</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3335304</v>
      </c>
      <c r="BO29" s="424"/>
      <c r="BP29" s="424"/>
      <c r="BQ29" s="424"/>
      <c r="BR29" s="424"/>
      <c r="BS29" s="424"/>
      <c r="BT29" s="424"/>
      <c r="BU29" s="425"/>
      <c r="BV29" s="423">
        <v>3371277</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8929359</v>
      </c>
      <c r="BO30" s="458"/>
      <c r="BP30" s="458"/>
      <c r="BQ30" s="458"/>
      <c r="BR30" s="458"/>
      <c r="BS30" s="458"/>
      <c r="BT30" s="458"/>
      <c r="BU30" s="459"/>
      <c r="BV30" s="457">
        <v>8357372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197</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201</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8</v>
      </c>
      <c r="BF34" s="371"/>
      <c r="BG34" s="372" t="str">
        <f>IF('各会計、関係団体の財政状況及び健全化判断比率'!B34="","",'各会計、関係団体の財政状況及び健全化判断比率'!B34)</f>
        <v>温泉事業特別会計</v>
      </c>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十和田地域広域事務組合</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十和田土地開発公社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十和田地区食肉処理事務組合</v>
      </c>
      <c r="BZ35" s="372"/>
      <c r="CA35" s="372"/>
      <c r="CB35" s="372"/>
      <c r="CC35" s="372"/>
      <c r="CD35" s="372"/>
      <c r="CE35" s="372"/>
      <c r="CF35" s="372"/>
      <c r="CG35" s="372"/>
      <c r="CH35" s="372"/>
      <c r="CI35" s="372"/>
      <c r="CJ35" s="372"/>
      <c r="CK35" s="372"/>
      <c r="CL35" s="372"/>
      <c r="CM35" s="372"/>
      <c r="CN35" s="178"/>
      <c r="CO35" s="371">
        <f t="shared" ref="CO35:CO43" si="3">IF(CQ35="","",CO34+1)</f>
        <v>19</v>
      </c>
      <c r="CP35" s="371"/>
      <c r="CQ35" s="372" t="str">
        <f>IF('各会計、関係団体の財政状況及び健全化判断比率'!BS8="","",'各会計、関係団体の財政状況及び健全化判断比率'!BS8)</f>
        <v>十和田湖ふるさと活性化公社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78"/>
      <c r="AM36" s="371">
        <f t="shared" si="0"/>
        <v>7</v>
      </c>
      <c r="AN36" s="371"/>
      <c r="AO36" s="372" t="str">
        <f>IF('各会計、関係団体の財政状況及び健全化判断比率'!B33="","",'各会計、関係団体の財政状況及び健全化判断比率'!B33)</f>
        <v>病院事業会計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上北地方教育・福祉事務組合</v>
      </c>
      <c r="BZ36" s="372"/>
      <c r="CA36" s="372"/>
      <c r="CB36" s="372"/>
      <c r="CC36" s="372"/>
      <c r="CD36" s="372"/>
      <c r="CE36" s="372"/>
      <c r="CF36" s="372"/>
      <c r="CG36" s="372"/>
      <c r="CH36" s="372"/>
      <c r="CI36" s="372"/>
      <c r="CJ36" s="372"/>
      <c r="CK36" s="372"/>
      <c r="CL36" s="372"/>
      <c r="CM36" s="372"/>
      <c r="CN36" s="178"/>
      <c r="CO36" s="371">
        <f t="shared" si="3"/>
        <v>20</v>
      </c>
      <c r="CP36" s="371"/>
      <c r="CQ36" s="372" t="str">
        <f>IF('各会計、関係団体の財政状況及び健全化判断比率'!BS9="","",'各会計、関係団体の財政状況及び健全化判断比率'!BS9)</f>
        <v>十和田市スポーツ協会</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青森県後期高齢者医療広域連合（一般会計）</v>
      </c>
      <c r="BZ37" s="372"/>
      <c r="CA37" s="372"/>
      <c r="CB37" s="372"/>
      <c r="CC37" s="372"/>
      <c r="CD37" s="372"/>
      <c r="CE37" s="372"/>
      <c r="CF37" s="372"/>
      <c r="CG37" s="372"/>
      <c r="CH37" s="372"/>
      <c r="CI37" s="372"/>
      <c r="CJ37" s="372"/>
      <c r="CK37" s="372"/>
      <c r="CL37" s="372"/>
      <c r="CM37" s="372"/>
      <c r="CN37" s="178"/>
      <c r="CO37" s="371">
        <f t="shared" si="3"/>
        <v>21</v>
      </c>
      <c r="CP37" s="371"/>
      <c r="CQ37" s="372" t="str">
        <f>IF('各会計、関係団体の財政状況及び健全化判断比率'!BS10="","",'各会計、関係団体の財政状況及び健全化判断比率'!BS10)</f>
        <v>まちづくり十和田</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青森県後期高齢者医療広域連合（特別会計）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青森県市町村職員退職手当組合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15</v>
      </c>
      <c r="BX40" s="371"/>
      <c r="BY40" s="372" t="str">
        <f>IF('各会計、関係団体の財政状況及び健全化判断比率'!B74="","",'各会計、関係団体の財政状況及び健全化判断比率'!B74)</f>
        <v>青森県市町村総合事務組合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16</v>
      </c>
      <c r="BX41" s="371"/>
      <c r="BY41" s="372" t="str">
        <f>IF('各会計、関係団体の財政状況及び健全化判断比率'!B75="","",'各会計、関係団体の財政状況及び健全化判断比率'!B75)</f>
        <v>青森県交通災害共済組合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17</v>
      </c>
      <c r="BX42" s="371"/>
      <c r="BY42" s="372" t="str">
        <f>IF('各会計、関係団体の財政状況及び健全化判断比率'!B76="","",'各会計、関係団体の財政状況及び健全化判断比率'!B76)</f>
        <v>青森県市長会館管理組合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2" t="s">
        <v>564</v>
      </c>
      <c r="D34" s="1182"/>
      <c r="E34" s="1183"/>
      <c r="F34" s="32">
        <v>6</v>
      </c>
      <c r="G34" s="33">
        <v>7.56</v>
      </c>
      <c r="H34" s="33">
        <v>7.52</v>
      </c>
      <c r="I34" s="33">
        <v>11.8</v>
      </c>
      <c r="J34" s="34">
        <v>11.18</v>
      </c>
      <c r="K34" s="22"/>
      <c r="L34" s="22"/>
      <c r="M34" s="22"/>
      <c r="N34" s="22"/>
      <c r="O34" s="22"/>
      <c r="P34" s="22"/>
    </row>
    <row r="35" spans="1:16" ht="39" customHeight="1" x14ac:dyDescent="0.15">
      <c r="A35" s="22"/>
      <c r="B35" s="35"/>
      <c r="C35" s="1176" t="s">
        <v>565</v>
      </c>
      <c r="D35" s="1177"/>
      <c r="E35" s="1178"/>
      <c r="F35" s="36">
        <v>8.3699999999999992</v>
      </c>
      <c r="G35" s="37">
        <v>7.75</v>
      </c>
      <c r="H35" s="37">
        <v>7.41</v>
      </c>
      <c r="I35" s="37">
        <v>7.26</v>
      </c>
      <c r="J35" s="38">
        <v>8.6199999999999992</v>
      </c>
      <c r="K35" s="22"/>
      <c r="L35" s="22"/>
      <c r="M35" s="22"/>
      <c r="N35" s="22"/>
      <c r="O35" s="22"/>
      <c r="P35" s="22"/>
    </row>
    <row r="36" spans="1:16" ht="39" customHeight="1" x14ac:dyDescent="0.15">
      <c r="A36" s="22"/>
      <c r="B36" s="35"/>
      <c r="C36" s="1176" t="s">
        <v>566</v>
      </c>
      <c r="D36" s="1177"/>
      <c r="E36" s="1178"/>
      <c r="F36" s="36" t="s">
        <v>567</v>
      </c>
      <c r="G36" s="37" t="s">
        <v>568</v>
      </c>
      <c r="H36" s="37" t="s">
        <v>569</v>
      </c>
      <c r="I36" s="37">
        <v>0.09</v>
      </c>
      <c r="J36" s="38">
        <v>1.82</v>
      </c>
      <c r="K36" s="22"/>
      <c r="L36" s="22"/>
      <c r="M36" s="22"/>
      <c r="N36" s="22"/>
      <c r="O36" s="22"/>
      <c r="P36" s="22"/>
    </row>
    <row r="37" spans="1:16" ht="39" customHeight="1" x14ac:dyDescent="0.15">
      <c r="A37" s="22"/>
      <c r="B37" s="35"/>
      <c r="C37" s="1176" t="s">
        <v>570</v>
      </c>
      <c r="D37" s="1177"/>
      <c r="E37" s="1178"/>
      <c r="F37" s="36">
        <v>1.32</v>
      </c>
      <c r="G37" s="37">
        <v>1.36</v>
      </c>
      <c r="H37" s="37">
        <v>1.25</v>
      </c>
      <c r="I37" s="37">
        <v>1.19</v>
      </c>
      <c r="J37" s="38">
        <v>1.0900000000000001</v>
      </c>
      <c r="K37" s="22"/>
      <c r="L37" s="22"/>
      <c r="M37" s="22"/>
      <c r="N37" s="22"/>
      <c r="O37" s="22"/>
      <c r="P37" s="22"/>
    </row>
    <row r="38" spans="1:16" ht="39" customHeight="1" x14ac:dyDescent="0.15">
      <c r="A38" s="22"/>
      <c r="B38" s="35"/>
      <c r="C38" s="1176" t="s">
        <v>571</v>
      </c>
      <c r="D38" s="1177"/>
      <c r="E38" s="1178"/>
      <c r="F38" s="36">
        <v>1.71</v>
      </c>
      <c r="G38" s="37">
        <v>1.63</v>
      </c>
      <c r="H38" s="37">
        <v>1.4</v>
      </c>
      <c r="I38" s="37">
        <v>1.07</v>
      </c>
      <c r="J38" s="38">
        <v>0.84</v>
      </c>
      <c r="K38" s="22"/>
      <c r="L38" s="22"/>
      <c r="M38" s="22"/>
      <c r="N38" s="22"/>
      <c r="O38" s="22"/>
      <c r="P38" s="22"/>
    </row>
    <row r="39" spans="1:16" ht="39" customHeight="1" x14ac:dyDescent="0.15">
      <c r="A39" s="22"/>
      <c r="B39" s="35"/>
      <c r="C39" s="1176" t="s">
        <v>572</v>
      </c>
      <c r="D39" s="1177"/>
      <c r="E39" s="1178"/>
      <c r="F39" s="36">
        <v>1.51</v>
      </c>
      <c r="G39" s="37">
        <v>0.91</v>
      </c>
      <c r="H39" s="37">
        <v>0.6</v>
      </c>
      <c r="I39" s="37">
        <v>0.46</v>
      </c>
      <c r="J39" s="38">
        <v>0.49</v>
      </c>
      <c r="K39" s="22"/>
      <c r="L39" s="22"/>
      <c r="M39" s="22"/>
      <c r="N39" s="22"/>
      <c r="O39" s="22"/>
      <c r="P39" s="22"/>
    </row>
    <row r="40" spans="1:16" ht="39" customHeight="1" x14ac:dyDescent="0.15">
      <c r="A40" s="22"/>
      <c r="B40" s="35"/>
      <c r="C40" s="1176" t="s">
        <v>573</v>
      </c>
      <c r="D40" s="1177"/>
      <c r="E40" s="1178"/>
      <c r="F40" s="36">
        <v>7.0000000000000007E-2</v>
      </c>
      <c r="G40" s="37">
        <v>7.0000000000000007E-2</v>
      </c>
      <c r="H40" s="37">
        <v>0.09</v>
      </c>
      <c r="I40" s="37">
        <v>0.1</v>
      </c>
      <c r="J40" s="38">
        <v>0.12</v>
      </c>
      <c r="K40" s="22"/>
      <c r="L40" s="22"/>
      <c r="M40" s="22"/>
      <c r="N40" s="22"/>
      <c r="O40" s="22"/>
      <c r="P40" s="22"/>
    </row>
    <row r="41" spans="1:16" ht="39" customHeight="1" x14ac:dyDescent="0.15">
      <c r="A41" s="22"/>
      <c r="B41" s="35"/>
      <c r="C41" s="1176" t="s">
        <v>574</v>
      </c>
      <c r="D41" s="1177"/>
      <c r="E41" s="1178"/>
      <c r="F41" s="36">
        <v>0</v>
      </c>
      <c r="G41" s="37">
        <v>0</v>
      </c>
      <c r="H41" s="37">
        <v>0</v>
      </c>
      <c r="I41" s="37">
        <v>0</v>
      </c>
      <c r="J41" s="38">
        <v>0</v>
      </c>
      <c r="K41" s="22"/>
      <c r="L41" s="22"/>
      <c r="M41" s="22"/>
      <c r="N41" s="22"/>
      <c r="O41" s="22"/>
      <c r="P41" s="22"/>
    </row>
    <row r="42" spans="1:16" ht="39" customHeight="1" x14ac:dyDescent="0.15">
      <c r="A42" s="22"/>
      <c r="B42" s="39"/>
      <c r="C42" s="1176" t="s">
        <v>575</v>
      </c>
      <c r="D42" s="1177"/>
      <c r="E42" s="1178"/>
      <c r="F42" s="36" t="s">
        <v>513</v>
      </c>
      <c r="G42" s="37" t="s">
        <v>513</v>
      </c>
      <c r="H42" s="37" t="s">
        <v>513</v>
      </c>
      <c r="I42" s="37" t="s">
        <v>513</v>
      </c>
      <c r="J42" s="38" t="s">
        <v>513</v>
      </c>
      <c r="K42" s="22"/>
      <c r="L42" s="22"/>
      <c r="M42" s="22"/>
      <c r="N42" s="22"/>
      <c r="O42" s="22"/>
      <c r="P42" s="22"/>
    </row>
    <row r="43" spans="1:16" ht="39" customHeight="1" thickBot="1" x14ac:dyDescent="0.2">
      <c r="A43" s="22"/>
      <c r="B43" s="40"/>
      <c r="C43" s="1179" t="s">
        <v>576</v>
      </c>
      <c r="D43" s="1180"/>
      <c r="E43" s="1181"/>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KUAdc1X9BCcJb0yG8+uYKzYD+fyIBP7YLGpp0GPmgeBefp6HGgV8wul7k39D8cwnlvHLoab6BMDGbkygKnHow==" saltValue="StWzDOYjR0+QfUAdCC59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2" t="s">
        <v>11</v>
      </c>
      <c r="C45" s="1203"/>
      <c r="D45" s="58"/>
      <c r="E45" s="1208" t="s">
        <v>12</v>
      </c>
      <c r="F45" s="1208"/>
      <c r="G45" s="1208"/>
      <c r="H45" s="1208"/>
      <c r="I45" s="1208"/>
      <c r="J45" s="1209"/>
      <c r="K45" s="59">
        <v>3256</v>
      </c>
      <c r="L45" s="60">
        <v>3033</v>
      </c>
      <c r="M45" s="60">
        <v>2826</v>
      </c>
      <c r="N45" s="60">
        <v>2711</v>
      </c>
      <c r="O45" s="61">
        <v>2714</v>
      </c>
      <c r="P45" s="48"/>
      <c r="Q45" s="48"/>
      <c r="R45" s="48"/>
      <c r="S45" s="48"/>
      <c r="T45" s="48"/>
      <c r="U45" s="48"/>
    </row>
    <row r="46" spans="1:21" ht="30.75" customHeight="1" x14ac:dyDescent="0.15">
      <c r="A46" s="48"/>
      <c r="B46" s="1204"/>
      <c r="C46" s="1205"/>
      <c r="D46" s="62"/>
      <c r="E46" s="1186" t="s">
        <v>13</v>
      </c>
      <c r="F46" s="1186"/>
      <c r="G46" s="1186"/>
      <c r="H46" s="1186"/>
      <c r="I46" s="1186"/>
      <c r="J46" s="1187"/>
      <c r="K46" s="63" t="s">
        <v>513</v>
      </c>
      <c r="L46" s="64" t="s">
        <v>513</v>
      </c>
      <c r="M46" s="64" t="s">
        <v>513</v>
      </c>
      <c r="N46" s="64" t="s">
        <v>513</v>
      </c>
      <c r="O46" s="65" t="s">
        <v>513</v>
      </c>
      <c r="P46" s="48"/>
      <c r="Q46" s="48"/>
      <c r="R46" s="48"/>
      <c r="S46" s="48"/>
      <c r="T46" s="48"/>
      <c r="U46" s="48"/>
    </row>
    <row r="47" spans="1:21" ht="30.75" customHeight="1" x14ac:dyDescent="0.15">
      <c r="A47" s="48"/>
      <c r="B47" s="1204"/>
      <c r="C47" s="1205"/>
      <c r="D47" s="62"/>
      <c r="E47" s="1186" t="s">
        <v>14</v>
      </c>
      <c r="F47" s="1186"/>
      <c r="G47" s="1186"/>
      <c r="H47" s="1186"/>
      <c r="I47" s="1186"/>
      <c r="J47" s="1187"/>
      <c r="K47" s="63" t="s">
        <v>513</v>
      </c>
      <c r="L47" s="64" t="s">
        <v>513</v>
      </c>
      <c r="M47" s="64" t="s">
        <v>513</v>
      </c>
      <c r="N47" s="64" t="s">
        <v>513</v>
      </c>
      <c r="O47" s="65" t="s">
        <v>513</v>
      </c>
      <c r="P47" s="48"/>
      <c r="Q47" s="48"/>
      <c r="R47" s="48"/>
      <c r="S47" s="48"/>
      <c r="T47" s="48"/>
      <c r="U47" s="48"/>
    </row>
    <row r="48" spans="1:21" ht="30.75" customHeight="1" x14ac:dyDescent="0.15">
      <c r="A48" s="48"/>
      <c r="B48" s="1204"/>
      <c r="C48" s="1205"/>
      <c r="D48" s="62"/>
      <c r="E48" s="1186" t="s">
        <v>15</v>
      </c>
      <c r="F48" s="1186"/>
      <c r="G48" s="1186"/>
      <c r="H48" s="1186"/>
      <c r="I48" s="1186"/>
      <c r="J48" s="1187"/>
      <c r="K48" s="63">
        <v>1497</v>
      </c>
      <c r="L48" s="64">
        <v>1587</v>
      </c>
      <c r="M48" s="64">
        <v>1560</v>
      </c>
      <c r="N48" s="64">
        <v>1543</v>
      </c>
      <c r="O48" s="65">
        <v>1527</v>
      </c>
      <c r="P48" s="48"/>
      <c r="Q48" s="48"/>
      <c r="R48" s="48"/>
      <c r="S48" s="48"/>
      <c r="T48" s="48"/>
      <c r="U48" s="48"/>
    </row>
    <row r="49" spans="1:21" ht="30.75" customHeight="1" x14ac:dyDescent="0.15">
      <c r="A49" s="48"/>
      <c r="B49" s="1204"/>
      <c r="C49" s="1205"/>
      <c r="D49" s="62"/>
      <c r="E49" s="1186" t="s">
        <v>16</v>
      </c>
      <c r="F49" s="1186"/>
      <c r="G49" s="1186"/>
      <c r="H49" s="1186"/>
      <c r="I49" s="1186"/>
      <c r="J49" s="1187"/>
      <c r="K49" s="63">
        <v>100</v>
      </c>
      <c r="L49" s="64">
        <v>107</v>
      </c>
      <c r="M49" s="64">
        <v>97</v>
      </c>
      <c r="N49" s="64">
        <v>117</v>
      </c>
      <c r="O49" s="65">
        <v>128</v>
      </c>
      <c r="P49" s="48"/>
      <c r="Q49" s="48"/>
      <c r="R49" s="48"/>
      <c r="S49" s="48"/>
      <c r="T49" s="48"/>
      <c r="U49" s="48"/>
    </row>
    <row r="50" spans="1:21" ht="30.75" customHeight="1" x14ac:dyDescent="0.15">
      <c r="A50" s="48"/>
      <c r="B50" s="1204"/>
      <c r="C50" s="1205"/>
      <c r="D50" s="62"/>
      <c r="E50" s="1186" t="s">
        <v>17</v>
      </c>
      <c r="F50" s="1186"/>
      <c r="G50" s="1186"/>
      <c r="H50" s="1186"/>
      <c r="I50" s="1186"/>
      <c r="J50" s="1187"/>
      <c r="K50" s="63">
        <v>1</v>
      </c>
      <c r="L50" s="64">
        <v>0</v>
      </c>
      <c r="M50" s="64">
        <v>0</v>
      </c>
      <c r="N50" s="64">
        <v>0</v>
      </c>
      <c r="O50" s="65">
        <v>0</v>
      </c>
      <c r="P50" s="48"/>
      <c r="Q50" s="48"/>
      <c r="R50" s="48"/>
      <c r="S50" s="48"/>
      <c r="T50" s="48"/>
      <c r="U50" s="48"/>
    </row>
    <row r="51" spans="1:21" ht="30.75" customHeight="1" x14ac:dyDescent="0.15">
      <c r="A51" s="48"/>
      <c r="B51" s="1206"/>
      <c r="C51" s="1207"/>
      <c r="D51" s="66"/>
      <c r="E51" s="1186" t="s">
        <v>18</v>
      </c>
      <c r="F51" s="1186"/>
      <c r="G51" s="1186"/>
      <c r="H51" s="1186"/>
      <c r="I51" s="1186"/>
      <c r="J51" s="1187"/>
      <c r="K51" s="63" t="s">
        <v>513</v>
      </c>
      <c r="L51" s="64" t="s">
        <v>513</v>
      </c>
      <c r="M51" s="64" t="s">
        <v>513</v>
      </c>
      <c r="N51" s="64" t="s">
        <v>513</v>
      </c>
      <c r="O51" s="65" t="s">
        <v>513</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3477</v>
      </c>
      <c r="L52" s="64">
        <v>3370</v>
      </c>
      <c r="M52" s="64">
        <v>3326</v>
      </c>
      <c r="N52" s="64">
        <v>3199</v>
      </c>
      <c r="O52" s="65">
        <v>3084</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1377</v>
      </c>
      <c r="L53" s="69">
        <v>1357</v>
      </c>
      <c r="M53" s="69">
        <v>1157</v>
      </c>
      <c r="N53" s="69">
        <v>1172</v>
      </c>
      <c r="O53" s="70">
        <v>1285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2" t="s">
        <v>25</v>
      </c>
      <c r="C57" s="1193"/>
      <c r="D57" s="1196" t="s">
        <v>26</v>
      </c>
      <c r="E57" s="1197"/>
      <c r="F57" s="1197"/>
      <c r="G57" s="1197"/>
      <c r="H57" s="1197"/>
      <c r="I57" s="1197"/>
      <c r="J57" s="1198"/>
      <c r="K57" s="83"/>
      <c r="L57" s="84"/>
      <c r="M57" s="84"/>
      <c r="N57" s="84"/>
      <c r="O57" s="85"/>
    </row>
    <row r="58" spans="1:21" ht="31.5" customHeight="1" thickBot="1" x14ac:dyDescent="0.2">
      <c r="B58" s="1194"/>
      <c r="C58" s="1195"/>
      <c r="D58" s="1199" t="s">
        <v>27</v>
      </c>
      <c r="E58" s="1200"/>
      <c r="F58" s="1200"/>
      <c r="G58" s="1200"/>
      <c r="H58" s="1200"/>
      <c r="I58" s="1200"/>
      <c r="J58" s="120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tD9KtUzWIavrnDQxbpP4HI34dStF3AFY/7XKcMlyaBtAT6rNIiMHXP9CKq8NdfttOn94RQQGMHAkgWhUelu7g==" saltValue="/iqLCMay76Ocd/M5ypbc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22" t="s">
        <v>30</v>
      </c>
      <c r="C41" s="1223"/>
      <c r="D41" s="102"/>
      <c r="E41" s="1224" t="s">
        <v>31</v>
      </c>
      <c r="F41" s="1224"/>
      <c r="G41" s="1224"/>
      <c r="H41" s="1225"/>
      <c r="I41" s="351">
        <v>27840</v>
      </c>
      <c r="J41" s="352">
        <v>28626</v>
      </c>
      <c r="K41" s="352">
        <v>31154</v>
      </c>
      <c r="L41" s="352">
        <v>34895</v>
      </c>
      <c r="M41" s="353">
        <v>35801</v>
      </c>
    </row>
    <row r="42" spans="2:13" ht="27.75" customHeight="1" x14ac:dyDescent="0.15">
      <c r="B42" s="1212"/>
      <c r="C42" s="1213"/>
      <c r="D42" s="103"/>
      <c r="E42" s="1216" t="s">
        <v>32</v>
      </c>
      <c r="F42" s="1216"/>
      <c r="G42" s="1216"/>
      <c r="H42" s="1217"/>
      <c r="I42" s="354" t="s">
        <v>513</v>
      </c>
      <c r="J42" s="355" t="s">
        <v>513</v>
      </c>
      <c r="K42" s="355" t="s">
        <v>513</v>
      </c>
      <c r="L42" s="355" t="s">
        <v>513</v>
      </c>
      <c r="M42" s="356">
        <v>3410</v>
      </c>
    </row>
    <row r="43" spans="2:13" ht="27.75" customHeight="1" x14ac:dyDescent="0.15">
      <c r="B43" s="1212"/>
      <c r="C43" s="1213"/>
      <c r="D43" s="103"/>
      <c r="E43" s="1216" t="s">
        <v>33</v>
      </c>
      <c r="F43" s="1216"/>
      <c r="G43" s="1216"/>
      <c r="H43" s="1217"/>
      <c r="I43" s="354">
        <v>19065</v>
      </c>
      <c r="J43" s="355">
        <v>17920</v>
      </c>
      <c r="K43" s="355">
        <v>17570</v>
      </c>
      <c r="L43" s="355">
        <v>16731</v>
      </c>
      <c r="M43" s="356">
        <v>17001</v>
      </c>
    </row>
    <row r="44" spans="2:13" ht="27.75" customHeight="1" x14ac:dyDescent="0.15">
      <c r="B44" s="1212"/>
      <c r="C44" s="1213"/>
      <c r="D44" s="103"/>
      <c r="E44" s="1216" t="s">
        <v>34</v>
      </c>
      <c r="F44" s="1216"/>
      <c r="G44" s="1216"/>
      <c r="H44" s="1217"/>
      <c r="I44" s="354">
        <v>680</v>
      </c>
      <c r="J44" s="355">
        <v>749</v>
      </c>
      <c r="K44" s="355">
        <v>730</v>
      </c>
      <c r="L44" s="355">
        <v>2067</v>
      </c>
      <c r="M44" s="356">
        <v>1973</v>
      </c>
    </row>
    <row r="45" spans="2:13" ht="27.75" customHeight="1" x14ac:dyDescent="0.15">
      <c r="B45" s="1212"/>
      <c r="C45" s="1213"/>
      <c r="D45" s="103"/>
      <c r="E45" s="1216" t="s">
        <v>35</v>
      </c>
      <c r="F45" s="1216"/>
      <c r="G45" s="1216"/>
      <c r="H45" s="1217"/>
      <c r="I45" s="354">
        <v>2972</v>
      </c>
      <c r="J45" s="355">
        <v>2594</v>
      </c>
      <c r="K45" s="355">
        <v>2310</v>
      </c>
      <c r="L45" s="355">
        <v>2154</v>
      </c>
      <c r="M45" s="356">
        <v>2135</v>
      </c>
    </row>
    <row r="46" spans="2:13" ht="27.75" customHeight="1" x14ac:dyDescent="0.15">
      <c r="B46" s="1212"/>
      <c r="C46" s="1213"/>
      <c r="D46" s="104"/>
      <c r="E46" s="1216" t="s">
        <v>36</v>
      </c>
      <c r="F46" s="1216"/>
      <c r="G46" s="1216"/>
      <c r="H46" s="1217"/>
      <c r="I46" s="354" t="s">
        <v>513</v>
      </c>
      <c r="J46" s="355" t="s">
        <v>513</v>
      </c>
      <c r="K46" s="355" t="s">
        <v>513</v>
      </c>
      <c r="L46" s="355" t="s">
        <v>513</v>
      </c>
      <c r="M46" s="356" t="s">
        <v>513</v>
      </c>
    </row>
    <row r="47" spans="2:13" ht="27.75" customHeight="1" x14ac:dyDescent="0.15">
      <c r="B47" s="1212"/>
      <c r="C47" s="1213"/>
      <c r="D47" s="105"/>
      <c r="E47" s="1226" t="s">
        <v>37</v>
      </c>
      <c r="F47" s="1227"/>
      <c r="G47" s="1227"/>
      <c r="H47" s="1228"/>
      <c r="I47" s="354" t="s">
        <v>513</v>
      </c>
      <c r="J47" s="355" t="s">
        <v>513</v>
      </c>
      <c r="K47" s="355" t="s">
        <v>513</v>
      </c>
      <c r="L47" s="355" t="s">
        <v>513</v>
      </c>
      <c r="M47" s="356" t="s">
        <v>513</v>
      </c>
    </row>
    <row r="48" spans="2:13" ht="27.75" customHeight="1" x14ac:dyDescent="0.15">
      <c r="B48" s="1212"/>
      <c r="C48" s="1213"/>
      <c r="D48" s="103"/>
      <c r="E48" s="1216" t="s">
        <v>38</v>
      </c>
      <c r="F48" s="1216"/>
      <c r="G48" s="1216"/>
      <c r="H48" s="1217"/>
      <c r="I48" s="354" t="s">
        <v>513</v>
      </c>
      <c r="J48" s="355" t="s">
        <v>513</v>
      </c>
      <c r="K48" s="355" t="s">
        <v>513</v>
      </c>
      <c r="L48" s="355" t="s">
        <v>513</v>
      </c>
      <c r="M48" s="356" t="s">
        <v>513</v>
      </c>
    </row>
    <row r="49" spans="2:13" ht="27.75" customHeight="1" x14ac:dyDescent="0.15">
      <c r="B49" s="1214"/>
      <c r="C49" s="1215"/>
      <c r="D49" s="103"/>
      <c r="E49" s="1216" t="s">
        <v>39</v>
      </c>
      <c r="F49" s="1216"/>
      <c r="G49" s="1216"/>
      <c r="H49" s="1217"/>
      <c r="I49" s="354" t="s">
        <v>513</v>
      </c>
      <c r="J49" s="355" t="s">
        <v>513</v>
      </c>
      <c r="K49" s="355" t="s">
        <v>513</v>
      </c>
      <c r="L49" s="355" t="s">
        <v>513</v>
      </c>
      <c r="M49" s="356" t="s">
        <v>513</v>
      </c>
    </row>
    <row r="50" spans="2:13" ht="27.75" customHeight="1" x14ac:dyDescent="0.15">
      <c r="B50" s="1210" t="s">
        <v>40</v>
      </c>
      <c r="C50" s="1211"/>
      <c r="D50" s="106"/>
      <c r="E50" s="1216" t="s">
        <v>41</v>
      </c>
      <c r="F50" s="1216"/>
      <c r="G50" s="1216"/>
      <c r="H50" s="1217"/>
      <c r="I50" s="354">
        <v>15326</v>
      </c>
      <c r="J50" s="355">
        <v>16191</v>
      </c>
      <c r="K50" s="355">
        <v>16363</v>
      </c>
      <c r="L50" s="355">
        <v>15564</v>
      </c>
      <c r="M50" s="356">
        <v>18255</v>
      </c>
    </row>
    <row r="51" spans="2:13" ht="27.75" customHeight="1" x14ac:dyDescent="0.15">
      <c r="B51" s="1212"/>
      <c r="C51" s="1213"/>
      <c r="D51" s="103"/>
      <c r="E51" s="1216" t="s">
        <v>42</v>
      </c>
      <c r="F51" s="1216"/>
      <c r="G51" s="1216"/>
      <c r="H51" s="1217"/>
      <c r="I51" s="354">
        <v>1919</v>
      </c>
      <c r="J51" s="355">
        <v>2229</v>
      </c>
      <c r="K51" s="355">
        <v>2207</v>
      </c>
      <c r="L51" s="355">
        <v>1926</v>
      </c>
      <c r="M51" s="356">
        <v>2190</v>
      </c>
    </row>
    <row r="52" spans="2:13" ht="27.75" customHeight="1" x14ac:dyDescent="0.15">
      <c r="B52" s="1214"/>
      <c r="C52" s="1215"/>
      <c r="D52" s="103"/>
      <c r="E52" s="1216" t="s">
        <v>43</v>
      </c>
      <c r="F52" s="1216"/>
      <c r="G52" s="1216"/>
      <c r="H52" s="1217"/>
      <c r="I52" s="354">
        <v>33952</v>
      </c>
      <c r="J52" s="355">
        <v>33610</v>
      </c>
      <c r="K52" s="355">
        <v>35046</v>
      </c>
      <c r="L52" s="355">
        <v>36579</v>
      </c>
      <c r="M52" s="356">
        <v>36590</v>
      </c>
    </row>
    <row r="53" spans="2:13" ht="27.75" customHeight="1" thickBot="1" x14ac:dyDescent="0.2">
      <c r="B53" s="1218" t="s">
        <v>44</v>
      </c>
      <c r="C53" s="1219"/>
      <c r="D53" s="107"/>
      <c r="E53" s="1220" t="s">
        <v>45</v>
      </c>
      <c r="F53" s="1220"/>
      <c r="G53" s="1220"/>
      <c r="H53" s="1221"/>
      <c r="I53" s="357">
        <v>-639</v>
      </c>
      <c r="J53" s="358">
        <v>-2141</v>
      </c>
      <c r="K53" s="358">
        <v>-1852</v>
      </c>
      <c r="L53" s="358">
        <v>1778</v>
      </c>
      <c r="M53" s="359">
        <v>3284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DPGgkUT9SBUeOlPulazM1gOtZBrWbtBL2Xj6LuD4MzUqmunuMh0eWsOFu5dUvmKjjXWtgwtZGI6/u7lfNZhtA==" saltValue="T5heUz9dAf3J9TyoHvIR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7" t="s">
        <v>48</v>
      </c>
      <c r="D55" s="1237"/>
      <c r="E55" s="1238"/>
      <c r="F55" s="119">
        <v>5281</v>
      </c>
      <c r="G55" s="119">
        <v>4310</v>
      </c>
      <c r="H55" s="120">
        <v>5785</v>
      </c>
    </row>
    <row r="56" spans="2:8" ht="52.5" customHeight="1" x14ac:dyDescent="0.15">
      <c r="B56" s="121"/>
      <c r="C56" s="1239" t="s">
        <v>49</v>
      </c>
      <c r="D56" s="1239"/>
      <c r="E56" s="1240"/>
      <c r="F56" s="122">
        <v>3408</v>
      </c>
      <c r="G56" s="122">
        <v>3371</v>
      </c>
      <c r="H56" s="123">
        <v>3335</v>
      </c>
    </row>
    <row r="57" spans="2:8" ht="53.25" customHeight="1" x14ac:dyDescent="0.15">
      <c r="B57" s="121"/>
      <c r="C57" s="1241" t="s">
        <v>50</v>
      </c>
      <c r="D57" s="1241"/>
      <c r="E57" s="1242"/>
      <c r="F57" s="124">
        <v>8123</v>
      </c>
      <c r="G57" s="124">
        <v>8357</v>
      </c>
      <c r="H57" s="125">
        <v>8929</v>
      </c>
    </row>
    <row r="58" spans="2:8" ht="45.75" customHeight="1" x14ac:dyDescent="0.15">
      <c r="B58" s="126"/>
      <c r="C58" s="1229" t="s">
        <v>583</v>
      </c>
      <c r="D58" s="1230"/>
      <c r="E58" s="1231"/>
      <c r="F58" s="127">
        <v>3528</v>
      </c>
      <c r="G58" s="127">
        <v>3492</v>
      </c>
      <c r="H58" s="128">
        <v>3288</v>
      </c>
    </row>
    <row r="59" spans="2:8" ht="45.75" customHeight="1" x14ac:dyDescent="0.15">
      <c r="B59" s="126"/>
      <c r="C59" s="1229" t="s">
        <v>584</v>
      </c>
      <c r="D59" s="1230"/>
      <c r="E59" s="1231"/>
      <c r="F59" s="127">
        <v>2416</v>
      </c>
      <c r="G59" s="127">
        <v>2649</v>
      </c>
      <c r="H59" s="128">
        <v>2574</v>
      </c>
    </row>
    <row r="60" spans="2:8" ht="45.75" customHeight="1" x14ac:dyDescent="0.15">
      <c r="B60" s="126"/>
      <c r="C60" s="1229" t="s">
        <v>585</v>
      </c>
      <c r="D60" s="1230"/>
      <c r="E60" s="1231"/>
      <c r="F60" s="127">
        <v>1466</v>
      </c>
      <c r="G60" s="127">
        <v>1470</v>
      </c>
      <c r="H60" s="128">
        <v>1473</v>
      </c>
    </row>
    <row r="61" spans="2:8" ht="45.75" customHeight="1" x14ac:dyDescent="0.15">
      <c r="B61" s="126"/>
      <c r="C61" s="1229" t="s">
        <v>587</v>
      </c>
      <c r="D61" s="1230"/>
      <c r="E61" s="1231"/>
      <c r="F61" s="127">
        <v>0</v>
      </c>
      <c r="G61" s="127">
        <v>0</v>
      </c>
      <c r="H61" s="128">
        <v>834</v>
      </c>
    </row>
    <row r="62" spans="2:8" ht="45.75" customHeight="1" thickBot="1" x14ac:dyDescent="0.2">
      <c r="B62" s="129"/>
      <c r="C62" s="1232" t="s">
        <v>586</v>
      </c>
      <c r="D62" s="1233"/>
      <c r="E62" s="1234"/>
      <c r="F62" s="130">
        <v>371</v>
      </c>
      <c r="G62" s="130">
        <v>369</v>
      </c>
      <c r="H62" s="131">
        <v>367</v>
      </c>
    </row>
    <row r="63" spans="2:8" ht="52.5" customHeight="1" thickBot="1" x14ac:dyDescent="0.2">
      <c r="B63" s="132"/>
      <c r="C63" s="1235" t="s">
        <v>51</v>
      </c>
      <c r="D63" s="1235"/>
      <c r="E63" s="1236"/>
      <c r="F63" s="133">
        <v>16812</v>
      </c>
      <c r="G63" s="133">
        <v>16038</v>
      </c>
      <c r="H63" s="134">
        <v>18050</v>
      </c>
    </row>
    <row r="64" spans="2:8" x14ac:dyDescent="0.15"/>
  </sheetData>
  <sheetProtection algorithmName="SHA-512" hashValue="YSLfOWlEUn6LkJ1kNzlH/adVMUlv7yoU5d2tkTJw65uWTQ3idtyFztahIQuHuuPu5FwCCW65IkNtnKVm3KtQnA==" saltValue="7dBj4JLDMhrGaS2NTxwq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P62" sqref="AP62"/>
    </sheetView>
  </sheetViews>
  <sheetFormatPr defaultColWidth="0" defaultRowHeight="13.5" customHeight="1" zeroHeight="1" x14ac:dyDescent="0.15"/>
  <cols>
    <col min="1" max="1" width="6.375" style="1245" customWidth="1"/>
    <col min="2" max="107" width="2.5" style="1245" customWidth="1"/>
    <col min="108" max="108" width="6.125" style="1252" customWidth="1"/>
    <col min="109" max="109" width="5.875" style="1251" customWidth="1"/>
    <col min="110" max="16384" width="8.625" style="1245" hidden="1"/>
  </cols>
  <sheetData>
    <row r="1" spans="1:109" ht="42.75" customHeight="1" x14ac:dyDescent="0.15">
      <c r="A1" s="1243"/>
      <c r="B1" s="1244"/>
      <c r="DD1" s="1245"/>
      <c r="DE1" s="1245"/>
    </row>
    <row r="2" spans="1:109" ht="25.5" customHeight="1" x14ac:dyDescent="0.15">
      <c r="A2" s="1246"/>
      <c r="C2" s="1246"/>
      <c r="O2" s="1246"/>
      <c r="P2" s="1246"/>
      <c r="Q2" s="1246"/>
      <c r="R2" s="1246"/>
      <c r="S2" s="1246"/>
      <c r="T2" s="1246"/>
      <c r="U2" s="1246"/>
      <c r="V2" s="1246"/>
      <c r="W2" s="1246"/>
      <c r="X2" s="1246"/>
      <c r="Y2" s="1246"/>
      <c r="Z2" s="1246"/>
      <c r="AA2" s="1246"/>
      <c r="AB2" s="1246"/>
      <c r="AC2" s="1246"/>
      <c r="AD2" s="1246"/>
      <c r="AE2" s="1246"/>
      <c r="AF2" s="1246"/>
      <c r="AG2" s="1246"/>
      <c r="AH2" s="1246"/>
      <c r="AI2" s="1246"/>
      <c r="AU2" s="1246"/>
      <c r="BG2" s="1246"/>
      <c r="BS2" s="1246"/>
      <c r="CE2" s="1246"/>
      <c r="CQ2" s="1246"/>
      <c r="DD2" s="1245"/>
      <c r="DE2" s="1245"/>
    </row>
    <row r="3" spans="1:109" ht="25.5" customHeight="1" x14ac:dyDescent="0.15">
      <c r="A3" s="1246"/>
      <c r="C3" s="1246"/>
      <c r="O3" s="1246"/>
      <c r="P3" s="1246"/>
      <c r="Q3" s="1246"/>
      <c r="R3" s="1246"/>
      <c r="S3" s="1246"/>
      <c r="T3" s="1246"/>
      <c r="U3" s="1246"/>
      <c r="V3" s="1246"/>
      <c r="W3" s="1246"/>
      <c r="X3" s="1246"/>
      <c r="Y3" s="1246"/>
      <c r="Z3" s="1246"/>
      <c r="AA3" s="1246"/>
      <c r="AB3" s="1246"/>
      <c r="AC3" s="1246"/>
      <c r="AD3" s="1246"/>
      <c r="AE3" s="1246"/>
      <c r="AF3" s="1246"/>
      <c r="AG3" s="1246"/>
      <c r="AH3" s="1246"/>
      <c r="AI3" s="1246"/>
      <c r="AU3" s="1246"/>
      <c r="BG3" s="1246"/>
      <c r="BS3" s="1246"/>
      <c r="CE3" s="1246"/>
      <c r="CQ3" s="1246"/>
      <c r="DD3" s="1245"/>
      <c r="DE3" s="1245"/>
    </row>
    <row r="4" spans="1:109" s="255" customFormat="1" x14ac:dyDescent="0.15">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c r="BD4" s="1246"/>
      <c r="BE4" s="1246"/>
      <c r="BF4" s="1246"/>
      <c r="BG4" s="1246"/>
      <c r="BH4" s="1246"/>
      <c r="BI4" s="1246"/>
      <c r="BJ4" s="1246"/>
      <c r="BK4" s="1246"/>
      <c r="BL4" s="1246"/>
      <c r="BM4" s="1246"/>
      <c r="BN4" s="1246"/>
      <c r="BO4" s="1246"/>
      <c r="BP4" s="1246"/>
      <c r="BQ4" s="1246"/>
      <c r="BR4" s="1246"/>
      <c r="BS4" s="1246"/>
      <c r="BT4" s="1246"/>
      <c r="BU4" s="1246"/>
      <c r="BV4" s="1246"/>
      <c r="BW4" s="1246"/>
      <c r="BX4" s="1246"/>
      <c r="BY4" s="1246"/>
      <c r="BZ4" s="1246"/>
      <c r="CA4" s="1246"/>
      <c r="CB4" s="1246"/>
      <c r="CC4" s="1246"/>
      <c r="CD4" s="1246"/>
      <c r="CE4" s="1246"/>
      <c r="CF4" s="1246"/>
      <c r="CG4" s="1246"/>
      <c r="CH4" s="1246"/>
      <c r="CI4" s="1246"/>
      <c r="CJ4" s="1246"/>
      <c r="CK4" s="1246"/>
      <c r="CL4" s="1246"/>
      <c r="CM4" s="1246"/>
      <c r="CN4" s="1246"/>
      <c r="CO4" s="1246"/>
      <c r="CP4" s="1246"/>
      <c r="CQ4" s="1246"/>
      <c r="CR4" s="1246"/>
      <c r="CS4" s="1246"/>
      <c r="CT4" s="1246"/>
      <c r="CU4" s="1246"/>
      <c r="CV4" s="1246"/>
      <c r="CW4" s="1246"/>
      <c r="CX4" s="1246"/>
      <c r="CY4" s="1246"/>
      <c r="CZ4" s="1246"/>
      <c r="DA4" s="1246"/>
      <c r="DB4" s="1246"/>
      <c r="DC4" s="1246"/>
      <c r="DD4" s="1246"/>
      <c r="DE4" s="1246"/>
    </row>
    <row r="5" spans="1:109" s="255" customFormat="1" x14ac:dyDescent="0.15">
      <c r="A5" s="1246"/>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S5" s="1246"/>
      <c r="AT5" s="1246"/>
      <c r="AU5" s="1246"/>
      <c r="AV5" s="1246"/>
      <c r="AW5" s="1246"/>
      <c r="AX5" s="1246"/>
      <c r="AY5" s="1246"/>
      <c r="AZ5" s="1246"/>
      <c r="BA5" s="1246"/>
      <c r="BB5" s="1246"/>
      <c r="BC5" s="1246"/>
      <c r="BD5" s="1246"/>
      <c r="BE5" s="1246"/>
      <c r="BF5" s="1246"/>
      <c r="BG5" s="1246"/>
      <c r="BH5" s="1246"/>
      <c r="BI5" s="1246"/>
      <c r="BJ5" s="1246"/>
      <c r="BK5" s="1246"/>
      <c r="BL5" s="1246"/>
      <c r="BM5" s="1246"/>
      <c r="BN5" s="1246"/>
      <c r="BO5" s="1246"/>
      <c r="BP5" s="1246"/>
      <c r="BQ5" s="1246"/>
      <c r="BR5" s="1246"/>
      <c r="BS5" s="1246"/>
      <c r="BT5" s="1246"/>
      <c r="BU5" s="1246"/>
      <c r="BV5" s="1246"/>
      <c r="BW5" s="1246"/>
      <c r="BX5" s="1246"/>
      <c r="BY5" s="1246"/>
      <c r="BZ5" s="1246"/>
      <c r="CA5" s="1246"/>
      <c r="CB5" s="1246"/>
      <c r="CC5" s="1246"/>
      <c r="CD5" s="1246"/>
      <c r="CE5" s="1246"/>
      <c r="CF5" s="1246"/>
      <c r="CG5" s="1246"/>
      <c r="CH5" s="1246"/>
      <c r="CI5" s="1246"/>
      <c r="CJ5" s="1246"/>
      <c r="CK5" s="1246"/>
      <c r="CL5" s="1246"/>
      <c r="CM5" s="1246"/>
      <c r="CN5" s="1246"/>
      <c r="CO5" s="1246"/>
      <c r="CP5" s="1246"/>
      <c r="CQ5" s="1246"/>
      <c r="CR5" s="1246"/>
      <c r="CS5" s="1246"/>
      <c r="CT5" s="1246"/>
      <c r="CU5" s="1246"/>
      <c r="CV5" s="1246"/>
      <c r="CW5" s="1246"/>
      <c r="CX5" s="1246"/>
      <c r="CY5" s="1246"/>
      <c r="CZ5" s="1246"/>
      <c r="DA5" s="1246"/>
      <c r="DB5" s="1246"/>
      <c r="DC5" s="1246"/>
      <c r="DD5" s="1246"/>
      <c r="DE5" s="1246"/>
    </row>
    <row r="6" spans="1:109" s="255" customFormat="1" x14ac:dyDescent="0.15">
      <c r="A6" s="1246"/>
      <c r="B6" s="1246"/>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c r="AJ6" s="1246"/>
      <c r="AK6" s="1246"/>
      <c r="AL6" s="1246"/>
      <c r="AM6" s="1246"/>
      <c r="AN6" s="1246"/>
      <c r="AO6" s="1246"/>
      <c r="AP6" s="1246"/>
      <c r="AQ6" s="1246"/>
      <c r="AR6" s="1246"/>
      <c r="AS6" s="1246"/>
      <c r="AT6" s="1246"/>
      <c r="AU6" s="1246"/>
      <c r="AV6" s="1246"/>
      <c r="AW6" s="1246"/>
      <c r="AX6" s="1246"/>
      <c r="AY6" s="1246"/>
      <c r="AZ6" s="1246"/>
      <c r="BA6" s="1246"/>
      <c r="BB6" s="1246"/>
      <c r="BC6" s="1246"/>
      <c r="BD6" s="1246"/>
      <c r="BE6" s="1246"/>
      <c r="BF6" s="1246"/>
      <c r="BG6" s="1246"/>
      <c r="BH6" s="1246"/>
      <c r="BI6" s="1246"/>
      <c r="BJ6" s="1246"/>
      <c r="BK6" s="1246"/>
      <c r="BL6" s="1246"/>
      <c r="BM6" s="1246"/>
      <c r="BN6" s="1246"/>
      <c r="BO6" s="1246"/>
      <c r="BP6" s="1246"/>
      <c r="BQ6" s="1246"/>
      <c r="BR6" s="1246"/>
      <c r="BS6" s="1246"/>
      <c r="BT6" s="1246"/>
      <c r="BU6" s="1246"/>
      <c r="BV6" s="1246"/>
      <c r="BW6" s="1246"/>
      <c r="BX6" s="1246"/>
      <c r="BY6" s="1246"/>
      <c r="BZ6" s="1246"/>
      <c r="CA6" s="1246"/>
      <c r="CB6" s="1246"/>
      <c r="CC6" s="1246"/>
      <c r="CD6" s="1246"/>
      <c r="CE6" s="1246"/>
      <c r="CF6" s="1246"/>
      <c r="CG6" s="1246"/>
      <c r="CH6" s="1246"/>
      <c r="CI6" s="1246"/>
      <c r="CJ6" s="1246"/>
      <c r="CK6" s="1246"/>
      <c r="CL6" s="1246"/>
      <c r="CM6" s="1246"/>
      <c r="CN6" s="1246"/>
      <c r="CO6" s="1246"/>
      <c r="CP6" s="1246"/>
      <c r="CQ6" s="1246"/>
      <c r="CR6" s="1246"/>
      <c r="CS6" s="1246"/>
      <c r="CT6" s="1246"/>
      <c r="CU6" s="1246"/>
      <c r="CV6" s="1246"/>
      <c r="CW6" s="1246"/>
      <c r="CX6" s="1246"/>
      <c r="CY6" s="1246"/>
      <c r="CZ6" s="1246"/>
      <c r="DA6" s="1246"/>
      <c r="DB6" s="1246"/>
      <c r="DC6" s="1246"/>
      <c r="DD6" s="1246"/>
      <c r="DE6" s="1246"/>
    </row>
    <row r="7" spans="1:109" s="255" customFormat="1" x14ac:dyDescent="0.15">
      <c r="A7" s="1246"/>
      <c r="B7" s="1246"/>
      <c r="C7" s="1246"/>
      <c r="D7" s="1246"/>
      <c r="E7" s="1246"/>
      <c r="F7" s="1246"/>
      <c r="G7" s="1246"/>
      <c r="H7" s="1246"/>
      <c r="I7" s="1246"/>
      <c r="J7" s="1246"/>
      <c r="K7" s="1246"/>
      <c r="L7" s="1246"/>
      <c r="M7" s="1246"/>
      <c r="N7" s="1246"/>
      <c r="O7" s="1246"/>
      <c r="P7" s="1246"/>
      <c r="Q7" s="1246"/>
      <c r="R7" s="1246"/>
      <c r="S7" s="1246"/>
      <c r="T7" s="1246"/>
      <c r="U7" s="1246"/>
      <c r="V7" s="1246"/>
      <c r="W7" s="1246"/>
      <c r="X7" s="1246"/>
      <c r="Y7" s="1246"/>
      <c r="Z7" s="1246"/>
      <c r="AA7" s="1246"/>
      <c r="AB7" s="1246"/>
      <c r="AC7" s="1246"/>
      <c r="AD7" s="1246"/>
      <c r="AE7" s="1246"/>
      <c r="AF7" s="1246"/>
      <c r="AG7" s="1246"/>
      <c r="AH7" s="1246"/>
      <c r="AI7" s="1246"/>
      <c r="AJ7" s="1246"/>
      <c r="AK7" s="1246"/>
      <c r="AL7" s="1246"/>
      <c r="AM7" s="1246"/>
      <c r="AN7" s="1246"/>
      <c r="AO7" s="1246"/>
      <c r="AP7" s="1246"/>
      <c r="AQ7" s="1246"/>
      <c r="AR7" s="1246"/>
      <c r="AS7" s="1246"/>
      <c r="AT7" s="1246"/>
      <c r="AU7" s="1246"/>
      <c r="AV7" s="1246"/>
      <c r="AW7" s="1246"/>
      <c r="AX7" s="1246"/>
      <c r="AY7" s="1246"/>
      <c r="AZ7" s="1246"/>
      <c r="BA7" s="1246"/>
      <c r="BB7" s="1246"/>
      <c r="BC7" s="1246"/>
      <c r="BD7" s="1246"/>
      <c r="BE7" s="1246"/>
      <c r="BF7" s="1246"/>
      <c r="BG7" s="1246"/>
      <c r="BH7" s="1246"/>
      <c r="BI7" s="1246"/>
      <c r="BJ7" s="1246"/>
      <c r="BK7" s="1246"/>
      <c r="BL7" s="1246"/>
      <c r="BM7" s="1246"/>
      <c r="BN7" s="1246"/>
      <c r="BO7" s="1246"/>
      <c r="BP7" s="1246"/>
      <c r="BQ7" s="1246"/>
      <c r="BR7" s="1246"/>
      <c r="BS7" s="1246"/>
      <c r="BT7" s="1246"/>
      <c r="BU7" s="1246"/>
      <c r="BV7" s="1246"/>
      <c r="BW7" s="1246"/>
      <c r="BX7" s="1246"/>
      <c r="BY7" s="1246"/>
      <c r="BZ7" s="1246"/>
      <c r="CA7" s="1246"/>
      <c r="CB7" s="1246"/>
      <c r="CC7" s="1246"/>
      <c r="CD7" s="1246"/>
      <c r="CE7" s="1246"/>
      <c r="CF7" s="1246"/>
      <c r="CG7" s="1246"/>
      <c r="CH7" s="1246"/>
      <c r="CI7" s="1246"/>
      <c r="CJ7" s="1246"/>
      <c r="CK7" s="1246"/>
      <c r="CL7" s="1246"/>
      <c r="CM7" s="1246"/>
      <c r="CN7" s="1246"/>
      <c r="CO7" s="1246"/>
      <c r="CP7" s="1246"/>
      <c r="CQ7" s="1246"/>
      <c r="CR7" s="1246"/>
      <c r="CS7" s="1246"/>
      <c r="CT7" s="1246"/>
      <c r="CU7" s="1246"/>
      <c r="CV7" s="1246"/>
      <c r="CW7" s="1246"/>
      <c r="CX7" s="1246"/>
      <c r="CY7" s="1246"/>
      <c r="CZ7" s="1246"/>
      <c r="DA7" s="1246"/>
      <c r="DB7" s="1246"/>
      <c r="DC7" s="1246"/>
      <c r="DD7" s="1246"/>
      <c r="DE7" s="1246"/>
    </row>
    <row r="8" spans="1:109" s="255" customFormat="1" x14ac:dyDescent="0.15">
      <c r="A8" s="1246"/>
      <c r="B8" s="1246"/>
      <c r="C8" s="1246"/>
      <c r="D8" s="1246"/>
      <c r="E8" s="1246"/>
      <c r="F8" s="1246"/>
      <c r="G8" s="1246"/>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6"/>
      <c r="AK8" s="1246"/>
      <c r="AL8" s="1246"/>
      <c r="AM8" s="1246"/>
      <c r="AN8" s="1246"/>
      <c r="AO8" s="1246"/>
      <c r="AP8" s="1246"/>
      <c r="AQ8" s="1246"/>
      <c r="AR8" s="1246"/>
      <c r="AS8" s="1246"/>
      <c r="AT8" s="1246"/>
      <c r="AU8" s="1246"/>
      <c r="AV8" s="1246"/>
      <c r="AW8" s="1246"/>
      <c r="AX8" s="1246"/>
      <c r="AY8" s="1246"/>
      <c r="AZ8" s="1246"/>
      <c r="BA8" s="1246"/>
      <c r="BB8" s="1246"/>
      <c r="BC8" s="1246"/>
      <c r="BD8" s="1246"/>
      <c r="BE8" s="1246"/>
      <c r="BF8" s="1246"/>
      <c r="BG8" s="1246"/>
      <c r="BH8" s="1246"/>
      <c r="BI8" s="1246"/>
      <c r="BJ8" s="1246"/>
      <c r="BK8" s="1246"/>
      <c r="BL8" s="1246"/>
      <c r="BM8" s="1246"/>
      <c r="BN8" s="1246"/>
      <c r="BO8" s="1246"/>
      <c r="BP8" s="1246"/>
      <c r="BQ8" s="1246"/>
      <c r="BR8" s="1246"/>
      <c r="BS8" s="1246"/>
      <c r="BT8" s="1246"/>
      <c r="BU8" s="1246"/>
      <c r="BV8" s="1246"/>
      <c r="BW8" s="1246"/>
      <c r="BX8" s="1246"/>
      <c r="BY8" s="1246"/>
      <c r="BZ8" s="1246"/>
      <c r="CA8" s="1246"/>
      <c r="CB8" s="1246"/>
      <c r="CC8" s="1246"/>
      <c r="CD8" s="1246"/>
      <c r="CE8" s="1246"/>
      <c r="CF8" s="1246"/>
      <c r="CG8" s="1246"/>
      <c r="CH8" s="1246"/>
      <c r="CI8" s="1246"/>
      <c r="CJ8" s="1246"/>
      <c r="CK8" s="1246"/>
      <c r="CL8" s="1246"/>
      <c r="CM8" s="1246"/>
      <c r="CN8" s="1246"/>
      <c r="CO8" s="1246"/>
      <c r="CP8" s="1246"/>
      <c r="CQ8" s="1246"/>
      <c r="CR8" s="1246"/>
      <c r="CS8" s="1246"/>
      <c r="CT8" s="1246"/>
      <c r="CU8" s="1246"/>
      <c r="CV8" s="1246"/>
      <c r="CW8" s="1246"/>
      <c r="CX8" s="1246"/>
      <c r="CY8" s="1246"/>
      <c r="CZ8" s="1246"/>
      <c r="DA8" s="1246"/>
      <c r="DB8" s="1246"/>
      <c r="DC8" s="1246"/>
      <c r="DD8" s="1246"/>
      <c r="DE8" s="1246"/>
    </row>
    <row r="9" spans="1:109" s="255" customFormat="1" x14ac:dyDescent="0.15">
      <c r="A9" s="1246"/>
      <c r="B9" s="1246"/>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6"/>
      <c r="AK9" s="1246"/>
      <c r="AL9" s="1246"/>
      <c r="AM9" s="1246"/>
      <c r="AN9" s="1246"/>
      <c r="AO9" s="1246"/>
      <c r="AP9" s="1246"/>
      <c r="AQ9" s="1246"/>
      <c r="AR9" s="1246"/>
      <c r="AS9" s="1246"/>
      <c r="AT9" s="1246"/>
      <c r="AU9" s="1246"/>
      <c r="AV9" s="1246"/>
      <c r="AW9" s="1246"/>
      <c r="AX9" s="1246"/>
      <c r="AY9" s="1246"/>
      <c r="AZ9" s="1246"/>
      <c r="BA9" s="1246"/>
      <c r="BB9" s="1246"/>
      <c r="BC9" s="1246"/>
      <c r="BD9" s="1246"/>
      <c r="BE9" s="1246"/>
      <c r="BF9" s="1246"/>
      <c r="BG9" s="1246"/>
      <c r="BH9" s="1246"/>
      <c r="BI9" s="1246"/>
      <c r="BJ9" s="1246"/>
      <c r="BK9" s="1246"/>
      <c r="BL9" s="1246"/>
      <c r="BM9" s="1246"/>
      <c r="BN9" s="1246"/>
      <c r="BO9" s="1246"/>
      <c r="BP9" s="1246"/>
      <c r="BQ9" s="1246"/>
      <c r="BR9" s="1246"/>
      <c r="BS9" s="1246"/>
      <c r="BT9" s="1246"/>
      <c r="BU9" s="1246"/>
      <c r="BV9" s="1246"/>
      <c r="BW9" s="1246"/>
      <c r="BX9" s="1246"/>
      <c r="BY9" s="1246"/>
      <c r="BZ9" s="1246"/>
      <c r="CA9" s="1246"/>
      <c r="CB9" s="1246"/>
      <c r="CC9" s="1246"/>
      <c r="CD9" s="1246"/>
      <c r="CE9" s="1246"/>
      <c r="CF9" s="1246"/>
      <c r="CG9" s="1246"/>
      <c r="CH9" s="1246"/>
      <c r="CI9" s="1246"/>
      <c r="CJ9" s="1246"/>
      <c r="CK9" s="1246"/>
      <c r="CL9" s="1246"/>
      <c r="CM9" s="1246"/>
      <c r="CN9" s="1246"/>
      <c r="CO9" s="1246"/>
      <c r="CP9" s="1246"/>
      <c r="CQ9" s="1246"/>
      <c r="CR9" s="1246"/>
      <c r="CS9" s="1246"/>
      <c r="CT9" s="1246"/>
      <c r="CU9" s="1246"/>
      <c r="CV9" s="1246"/>
      <c r="CW9" s="1246"/>
      <c r="CX9" s="1246"/>
      <c r="CY9" s="1246"/>
      <c r="CZ9" s="1246"/>
      <c r="DA9" s="1246"/>
      <c r="DB9" s="1246"/>
      <c r="DC9" s="1246"/>
      <c r="DD9" s="1246"/>
      <c r="DE9" s="1246"/>
    </row>
    <row r="10" spans="1:109" s="255" customFormat="1" x14ac:dyDescent="0.15">
      <c r="A10" s="1246"/>
      <c r="B10" s="1246"/>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1246"/>
      <c r="AI10" s="1246"/>
      <c r="AJ10" s="1246"/>
      <c r="AK10" s="1246"/>
      <c r="AL10" s="1246"/>
      <c r="AM10" s="1246"/>
      <c r="AN10" s="1246"/>
      <c r="AO10" s="1246"/>
      <c r="AP10" s="1246"/>
      <c r="AQ10" s="1246"/>
      <c r="AR10" s="1246"/>
      <c r="AS10" s="1246"/>
      <c r="AT10" s="1246"/>
      <c r="AU10" s="1246"/>
      <c r="AV10" s="1246"/>
      <c r="AW10" s="1246"/>
      <c r="AX10" s="1246"/>
      <c r="AY10" s="1246"/>
      <c r="AZ10" s="1246"/>
      <c r="BA10" s="1246"/>
      <c r="BB10" s="1246"/>
      <c r="BC10" s="1246"/>
      <c r="BD10" s="1246"/>
      <c r="BE10" s="1246"/>
      <c r="BF10" s="1246"/>
      <c r="BG10" s="1246"/>
      <c r="BH10" s="1246"/>
      <c r="BI10" s="1246"/>
      <c r="BJ10" s="1246"/>
      <c r="BK10" s="1246"/>
      <c r="BL10" s="1246"/>
      <c r="BM10" s="1246"/>
      <c r="BN10" s="1246"/>
      <c r="BO10" s="1246"/>
      <c r="BP10" s="1246"/>
      <c r="BQ10" s="1246"/>
      <c r="BR10" s="1246"/>
      <c r="BS10" s="1246"/>
      <c r="BT10" s="1246"/>
      <c r="BU10" s="1246"/>
      <c r="BV10" s="1246"/>
      <c r="BW10" s="1246"/>
      <c r="BX10" s="1246"/>
      <c r="BY10" s="1246"/>
      <c r="BZ10" s="1246"/>
      <c r="CA10" s="1246"/>
      <c r="CB10" s="1246"/>
      <c r="CC10" s="1246"/>
      <c r="CD10" s="1246"/>
      <c r="CE10" s="1246"/>
      <c r="CF10" s="1246"/>
      <c r="CG10" s="1246"/>
      <c r="CH10" s="1246"/>
      <c r="CI10" s="1246"/>
      <c r="CJ10" s="1246"/>
      <c r="CK10" s="1246"/>
      <c r="CL10" s="1246"/>
      <c r="CM10" s="1246"/>
      <c r="CN10" s="1246"/>
      <c r="CO10" s="1246"/>
      <c r="CP10" s="1246"/>
      <c r="CQ10" s="1246"/>
      <c r="CR10" s="1246"/>
      <c r="CS10" s="1246"/>
      <c r="CT10" s="1246"/>
      <c r="CU10" s="1246"/>
      <c r="CV10" s="1246"/>
      <c r="CW10" s="1246"/>
      <c r="CX10" s="1246"/>
      <c r="CY10" s="1246"/>
      <c r="CZ10" s="1246"/>
      <c r="DA10" s="1246"/>
      <c r="DB10" s="1246"/>
      <c r="DC10" s="1246"/>
      <c r="DD10" s="1246"/>
      <c r="DE10" s="1246"/>
    </row>
    <row r="11" spans="1:109" s="255" customFormat="1" x14ac:dyDescent="0.15">
      <c r="A11" s="1246"/>
      <c r="B11" s="1246"/>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246"/>
      <c r="AK11" s="1246"/>
      <c r="AL11" s="1246"/>
      <c r="AM11" s="1246"/>
      <c r="AN11" s="1246"/>
      <c r="AO11" s="1246"/>
      <c r="AP11" s="1246"/>
      <c r="AQ11" s="1246"/>
      <c r="AR11" s="1246"/>
      <c r="AS11" s="1246"/>
      <c r="AT11" s="1246"/>
      <c r="AU11" s="1246"/>
      <c r="AV11" s="1246"/>
      <c r="AW11" s="1246"/>
      <c r="AX11" s="1246"/>
      <c r="AY11" s="1246"/>
      <c r="AZ11" s="1246"/>
      <c r="BA11" s="1246"/>
      <c r="BB11" s="1246"/>
      <c r="BC11" s="1246"/>
      <c r="BD11" s="1246"/>
      <c r="BE11" s="1246"/>
      <c r="BF11" s="1246"/>
      <c r="BG11" s="1246"/>
      <c r="BH11" s="1246"/>
      <c r="BI11" s="1246"/>
      <c r="BJ11" s="1246"/>
      <c r="BK11" s="1246"/>
      <c r="BL11" s="1246"/>
      <c r="BM11" s="1246"/>
      <c r="BN11" s="1246"/>
      <c r="BO11" s="1246"/>
      <c r="BP11" s="1246"/>
      <c r="BQ11" s="1246"/>
      <c r="BR11" s="1246"/>
      <c r="BS11" s="1246"/>
      <c r="BT11" s="1246"/>
      <c r="BU11" s="1246"/>
      <c r="BV11" s="1246"/>
      <c r="BW11" s="1246"/>
      <c r="BX11" s="1246"/>
      <c r="BY11" s="1246"/>
      <c r="BZ11" s="1246"/>
      <c r="CA11" s="1246"/>
      <c r="CB11" s="1246"/>
      <c r="CC11" s="1246"/>
      <c r="CD11" s="1246"/>
      <c r="CE11" s="1246"/>
      <c r="CF11" s="1246"/>
      <c r="CG11" s="1246"/>
      <c r="CH11" s="1246"/>
      <c r="CI11" s="1246"/>
      <c r="CJ11" s="1246"/>
      <c r="CK11" s="1246"/>
      <c r="CL11" s="1246"/>
      <c r="CM11" s="1246"/>
      <c r="CN11" s="1246"/>
      <c r="CO11" s="1246"/>
      <c r="CP11" s="1246"/>
      <c r="CQ11" s="1246"/>
      <c r="CR11" s="1246"/>
      <c r="CS11" s="1246"/>
      <c r="CT11" s="1246"/>
      <c r="CU11" s="1246"/>
      <c r="CV11" s="1246"/>
      <c r="CW11" s="1246"/>
      <c r="CX11" s="1246"/>
      <c r="CY11" s="1246"/>
      <c r="CZ11" s="1246"/>
      <c r="DA11" s="1246"/>
      <c r="DB11" s="1246"/>
      <c r="DC11" s="1246"/>
      <c r="DD11" s="1246"/>
      <c r="DE11" s="1246"/>
    </row>
    <row r="12" spans="1:109" s="255" customFormat="1" x14ac:dyDescent="0.15">
      <c r="A12" s="1246"/>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6"/>
      <c r="AI12" s="1246"/>
      <c r="AJ12" s="1246"/>
      <c r="AK12" s="1246"/>
      <c r="AL12" s="1246"/>
      <c r="AM12" s="1246"/>
      <c r="AN12" s="1246"/>
      <c r="AO12" s="1246"/>
      <c r="AP12" s="1246"/>
      <c r="AQ12" s="1246"/>
      <c r="AR12" s="1246"/>
      <c r="AS12" s="1246"/>
      <c r="AT12" s="1246"/>
      <c r="AU12" s="1246"/>
      <c r="AV12" s="1246"/>
      <c r="AW12" s="1246"/>
      <c r="AX12" s="1246"/>
      <c r="AY12" s="1246"/>
      <c r="AZ12" s="1246"/>
      <c r="BA12" s="1246"/>
      <c r="BB12" s="1246"/>
      <c r="BC12" s="1246"/>
      <c r="BD12" s="1246"/>
      <c r="BE12" s="1246"/>
      <c r="BF12" s="1246"/>
      <c r="BG12" s="1246"/>
      <c r="BH12" s="1246"/>
      <c r="BI12" s="1246"/>
      <c r="BJ12" s="1246"/>
      <c r="BK12" s="1246"/>
      <c r="BL12" s="1246"/>
      <c r="BM12" s="1246"/>
      <c r="BN12" s="1246"/>
      <c r="BO12" s="1246"/>
      <c r="BP12" s="1246"/>
      <c r="BQ12" s="1246"/>
      <c r="BR12" s="1246"/>
      <c r="BS12" s="1246"/>
      <c r="BT12" s="1246"/>
      <c r="BU12" s="1246"/>
      <c r="BV12" s="1246"/>
      <c r="BW12" s="1246"/>
      <c r="BX12" s="1246"/>
      <c r="BY12" s="1246"/>
      <c r="BZ12" s="1246"/>
      <c r="CA12" s="1246"/>
      <c r="CB12" s="1246"/>
      <c r="CC12" s="1246"/>
      <c r="CD12" s="1246"/>
      <c r="CE12" s="1246"/>
      <c r="CF12" s="1246"/>
      <c r="CG12" s="1246"/>
      <c r="CH12" s="1246"/>
      <c r="CI12" s="1246"/>
      <c r="CJ12" s="1246"/>
      <c r="CK12" s="1246"/>
      <c r="CL12" s="1246"/>
      <c r="CM12" s="1246"/>
      <c r="CN12" s="1246"/>
      <c r="CO12" s="1246"/>
      <c r="CP12" s="1246"/>
      <c r="CQ12" s="1246"/>
      <c r="CR12" s="1246"/>
      <c r="CS12" s="1246"/>
      <c r="CT12" s="1246"/>
      <c r="CU12" s="1246"/>
      <c r="CV12" s="1246"/>
      <c r="CW12" s="1246"/>
      <c r="CX12" s="1246"/>
      <c r="CY12" s="1246"/>
      <c r="CZ12" s="1246"/>
      <c r="DA12" s="1246"/>
      <c r="DB12" s="1246"/>
      <c r="DC12" s="1246"/>
      <c r="DD12" s="1246"/>
      <c r="DE12" s="1246"/>
    </row>
    <row r="13" spans="1:109" s="255" customFormat="1" x14ac:dyDescent="0.15">
      <c r="A13" s="1246"/>
      <c r="B13" s="1246"/>
      <c r="C13" s="1246"/>
      <c r="D13" s="1246"/>
      <c r="E13" s="1246"/>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1246"/>
      <c r="AM13" s="1246"/>
      <c r="AN13" s="1246"/>
      <c r="AO13" s="1246"/>
      <c r="AP13" s="1246"/>
      <c r="AQ13" s="1246"/>
      <c r="AR13" s="1246"/>
      <c r="AS13" s="1246"/>
      <c r="AT13" s="1246"/>
      <c r="AU13" s="1246"/>
      <c r="AV13" s="1246"/>
      <c r="AW13" s="1246"/>
      <c r="AX13" s="1246"/>
      <c r="AY13" s="1246"/>
      <c r="AZ13" s="1246"/>
      <c r="BA13" s="1246"/>
      <c r="BB13" s="1246"/>
      <c r="BC13" s="1246"/>
      <c r="BD13" s="1246"/>
      <c r="BE13" s="1246"/>
      <c r="BF13" s="1246"/>
      <c r="BG13" s="1246"/>
      <c r="BH13" s="1246"/>
      <c r="BI13" s="1246"/>
      <c r="BJ13" s="1246"/>
      <c r="BK13" s="1246"/>
      <c r="BL13" s="1246"/>
      <c r="BM13" s="1246"/>
      <c r="BN13" s="1246"/>
      <c r="BO13" s="1246"/>
      <c r="BP13" s="1246"/>
      <c r="BQ13" s="1246"/>
      <c r="BR13" s="1246"/>
      <c r="BS13" s="1246"/>
      <c r="BT13" s="1246"/>
      <c r="BU13" s="1246"/>
      <c r="BV13" s="1246"/>
      <c r="BW13" s="1246"/>
      <c r="BX13" s="1246"/>
      <c r="BY13" s="1246"/>
      <c r="BZ13" s="1246"/>
      <c r="CA13" s="1246"/>
      <c r="CB13" s="1246"/>
      <c r="CC13" s="1246"/>
      <c r="CD13" s="1246"/>
      <c r="CE13" s="1246"/>
      <c r="CF13" s="1246"/>
      <c r="CG13" s="1246"/>
      <c r="CH13" s="1246"/>
      <c r="CI13" s="1246"/>
      <c r="CJ13" s="1246"/>
      <c r="CK13" s="1246"/>
      <c r="CL13" s="1246"/>
      <c r="CM13" s="1246"/>
      <c r="CN13" s="1246"/>
      <c r="CO13" s="1246"/>
      <c r="CP13" s="1246"/>
      <c r="CQ13" s="1246"/>
      <c r="CR13" s="1246"/>
      <c r="CS13" s="1246"/>
      <c r="CT13" s="1246"/>
      <c r="CU13" s="1246"/>
      <c r="CV13" s="1246"/>
      <c r="CW13" s="1246"/>
      <c r="CX13" s="1246"/>
      <c r="CY13" s="1246"/>
      <c r="CZ13" s="1246"/>
      <c r="DA13" s="1246"/>
      <c r="DB13" s="1246"/>
      <c r="DC13" s="1246"/>
      <c r="DD13" s="1246"/>
      <c r="DE13" s="1246"/>
    </row>
    <row r="14" spans="1:109" s="255" customFormat="1" x14ac:dyDescent="0.15">
      <c r="A14" s="1246"/>
      <c r="B14" s="1246"/>
      <c r="C14" s="1246"/>
      <c r="D14" s="1246"/>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6"/>
      <c r="AR14" s="1246"/>
      <c r="AS14" s="1246"/>
      <c r="AT14" s="1246"/>
      <c r="AU14" s="1246"/>
      <c r="AV14" s="1246"/>
      <c r="AW14" s="1246"/>
      <c r="AX14" s="1246"/>
      <c r="AY14" s="1246"/>
      <c r="AZ14" s="1246"/>
      <c r="BA14" s="1246"/>
      <c r="BB14" s="1246"/>
      <c r="BC14" s="1246"/>
      <c r="BD14" s="1246"/>
      <c r="BE14" s="1246"/>
      <c r="BF14" s="1246"/>
      <c r="BG14" s="1246"/>
      <c r="BH14" s="1246"/>
      <c r="BI14" s="1246"/>
      <c r="BJ14" s="1246"/>
      <c r="BK14" s="1246"/>
      <c r="BL14" s="1246"/>
      <c r="BM14" s="1246"/>
      <c r="BN14" s="1246"/>
      <c r="BO14" s="1246"/>
      <c r="BP14" s="1246"/>
      <c r="BQ14" s="1246"/>
      <c r="BR14" s="1246"/>
      <c r="BS14" s="1246"/>
      <c r="BT14" s="1246"/>
      <c r="BU14" s="1246"/>
      <c r="BV14" s="1246"/>
      <c r="BW14" s="1246"/>
      <c r="BX14" s="1246"/>
      <c r="BY14" s="1246"/>
      <c r="BZ14" s="1246"/>
      <c r="CA14" s="1246"/>
      <c r="CB14" s="1246"/>
      <c r="CC14" s="1246"/>
      <c r="CD14" s="1246"/>
      <c r="CE14" s="1246"/>
      <c r="CF14" s="1246"/>
      <c r="CG14" s="1246"/>
      <c r="CH14" s="1246"/>
      <c r="CI14" s="1246"/>
      <c r="CJ14" s="1246"/>
      <c r="CK14" s="1246"/>
      <c r="CL14" s="1246"/>
      <c r="CM14" s="1246"/>
      <c r="CN14" s="1246"/>
      <c r="CO14" s="1246"/>
      <c r="CP14" s="1246"/>
      <c r="CQ14" s="1246"/>
      <c r="CR14" s="1246"/>
      <c r="CS14" s="1246"/>
      <c r="CT14" s="1246"/>
      <c r="CU14" s="1246"/>
      <c r="CV14" s="1246"/>
      <c r="CW14" s="1246"/>
      <c r="CX14" s="1246"/>
      <c r="CY14" s="1246"/>
      <c r="CZ14" s="1246"/>
      <c r="DA14" s="1246"/>
      <c r="DB14" s="1246"/>
      <c r="DC14" s="1246"/>
      <c r="DD14" s="1246"/>
      <c r="DE14" s="1246"/>
    </row>
    <row r="15" spans="1:109" s="255" customFormat="1" x14ac:dyDescent="0.15">
      <c r="A15" s="1245"/>
      <c r="B15" s="1246"/>
      <c r="C15" s="1246"/>
      <c r="D15" s="1246"/>
      <c r="E15" s="1246"/>
      <c r="F15" s="1246"/>
      <c r="G15" s="1246"/>
      <c r="H15" s="1246"/>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6"/>
      <c r="AM15" s="1246"/>
      <c r="AN15" s="1246"/>
      <c r="AO15" s="1246"/>
      <c r="AP15" s="1246"/>
      <c r="AQ15" s="1246"/>
      <c r="AR15" s="1246"/>
      <c r="AS15" s="1246"/>
      <c r="AT15" s="1246"/>
      <c r="AU15" s="1246"/>
      <c r="AV15" s="1246"/>
      <c r="AW15" s="1246"/>
      <c r="AX15" s="1246"/>
      <c r="AY15" s="1246"/>
      <c r="AZ15" s="1246"/>
      <c r="BA15" s="1246"/>
      <c r="BB15" s="1246"/>
      <c r="BC15" s="1246"/>
      <c r="BD15" s="1246"/>
      <c r="BE15" s="1246"/>
      <c r="BF15" s="1246"/>
      <c r="BG15" s="1246"/>
      <c r="BH15" s="1246"/>
      <c r="BI15" s="1246"/>
      <c r="BJ15" s="1246"/>
      <c r="BK15" s="1246"/>
      <c r="BL15" s="1246"/>
      <c r="BM15" s="1246"/>
      <c r="BN15" s="1246"/>
      <c r="BO15" s="1246"/>
      <c r="BP15" s="1246"/>
      <c r="BQ15" s="1246"/>
      <c r="BR15" s="1246"/>
      <c r="BS15" s="1246"/>
      <c r="BT15" s="1246"/>
      <c r="BU15" s="1246"/>
      <c r="BV15" s="1246"/>
      <c r="BW15" s="1246"/>
      <c r="BX15" s="1246"/>
      <c r="BY15" s="1246"/>
      <c r="BZ15" s="1246"/>
      <c r="CA15" s="1246"/>
      <c r="CB15" s="1246"/>
      <c r="CC15" s="1246"/>
      <c r="CD15" s="1246"/>
      <c r="CE15" s="1246"/>
      <c r="CF15" s="1246"/>
      <c r="CG15" s="1246"/>
      <c r="CH15" s="1246"/>
      <c r="CI15" s="1246"/>
      <c r="CJ15" s="1246"/>
      <c r="CK15" s="1246"/>
      <c r="CL15" s="1246"/>
      <c r="CM15" s="1246"/>
      <c r="CN15" s="1246"/>
      <c r="CO15" s="1246"/>
      <c r="CP15" s="1246"/>
      <c r="CQ15" s="1246"/>
      <c r="CR15" s="1246"/>
      <c r="CS15" s="1246"/>
      <c r="CT15" s="1246"/>
      <c r="CU15" s="1246"/>
      <c r="CV15" s="1246"/>
      <c r="CW15" s="1246"/>
      <c r="CX15" s="1246"/>
      <c r="CY15" s="1246"/>
      <c r="CZ15" s="1246"/>
      <c r="DA15" s="1246"/>
      <c r="DB15" s="1246"/>
      <c r="DC15" s="1246"/>
      <c r="DD15" s="1246"/>
      <c r="DE15" s="1246"/>
    </row>
    <row r="16" spans="1:109" s="255" customFormat="1" x14ac:dyDescent="0.15">
      <c r="A16" s="1245"/>
      <c r="B16" s="1246"/>
      <c r="C16" s="1246"/>
      <c r="D16" s="1246"/>
      <c r="E16" s="1246"/>
      <c r="F16" s="1246"/>
      <c r="G16" s="1246"/>
      <c r="H16" s="1246"/>
      <c r="I16" s="1246"/>
      <c r="J16" s="1246"/>
      <c r="K16" s="1246"/>
      <c r="L16" s="1246"/>
      <c r="M16" s="1246"/>
      <c r="N16" s="1246"/>
      <c r="O16" s="1246"/>
      <c r="P16" s="1246"/>
      <c r="Q16" s="1246"/>
      <c r="R16" s="1246"/>
      <c r="S16" s="1246"/>
      <c r="T16" s="1246"/>
      <c r="U16" s="1246"/>
      <c r="V16" s="1246"/>
      <c r="W16" s="1246"/>
      <c r="X16" s="1246"/>
      <c r="Y16" s="1246"/>
      <c r="Z16" s="1246"/>
      <c r="AA16" s="1246"/>
      <c r="AB16" s="1246"/>
      <c r="AC16" s="1246"/>
      <c r="AD16" s="1246"/>
      <c r="AE16" s="1246"/>
      <c r="AF16" s="1246"/>
      <c r="AG16" s="1246"/>
      <c r="AH16" s="1246"/>
      <c r="AI16" s="1246"/>
      <c r="AJ16" s="1246"/>
      <c r="AK16" s="1246"/>
      <c r="AL16" s="1246"/>
      <c r="AM16" s="1246"/>
      <c r="AN16" s="1246"/>
      <c r="AO16" s="1246"/>
      <c r="AP16" s="1246"/>
      <c r="AQ16" s="1246"/>
      <c r="AR16" s="1246"/>
      <c r="AS16" s="1246"/>
      <c r="AT16" s="1246"/>
      <c r="AU16" s="1246"/>
      <c r="AV16" s="1246"/>
      <c r="AW16" s="1246"/>
      <c r="AX16" s="1246"/>
      <c r="AY16" s="1246"/>
      <c r="AZ16" s="1246"/>
      <c r="BA16" s="1246"/>
      <c r="BB16" s="1246"/>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1246"/>
      <c r="CM16" s="1246"/>
      <c r="CN16" s="1246"/>
      <c r="CO16" s="1246"/>
      <c r="CP16" s="1246"/>
      <c r="CQ16" s="1246"/>
      <c r="CR16" s="1246"/>
      <c r="CS16" s="1246"/>
      <c r="CT16" s="1246"/>
      <c r="CU16" s="1246"/>
      <c r="CV16" s="1246"/>
      <c r="CW16" s="1246"/>
      <c r="CX16" s="1246"/>
      <c r="CY16" s="1246"/>
      <c r="CZ16" s="1246"/>
      <c r="DA16" s="1246"/>
      <c r="DB16" s="1246"/>
      <c r="DC16" s="1246"/>
      <c r="DD16" s="1246"/>
      <c r="DE16" s="1246"/>
    </row>
    <row r="17" spans="1:109" s="255" customFormat="1" x14ac:dyDescent="0.15">
      <c r="A17" s="1245"/>
      <c r="B17" s="1246"/>
      <c r="C17" s="1246"/>
      <c r="D17" s="1246"/>
      <c r="E17" s="1246"/>
      <c r="F17" s="1246"/>
      <c r="G17" s="1246"/>
      <c r="H17" s="1246"/>
      <c r="I17" s="1246"/>
      <c r="J17" s="1246"/>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6"/>
      <c r="AG17" s="1246"/>
      <c r="AH17" s="1246"/>
      <c r="AI17" s="1246"/>
      <c r="AJ17" s="1246"/>
      <c r="AK17" s="1246"/>
      <c r="AL17" s="1246"/>
      <c r="AM17" s="1246"/>
      <c r="AN17" s="1246"/>
      <c r="AO17" s="1246"/>
      <c r="AP17" s="1246"/>
      <c r="AQ17" s="1246"/>
      <c r="AR17" s="1246"/>
      <c r="AS17" s="1246"/>
      <c r="AT17" s="1246"/>
      <c r="AU17" s="1246"/>
      <c r="AV17" s="1246"/>
      <c r="AW17" s="1246"/>
      <c r="AX17" s="1246"/>
      <c r="AY17" s="1246"/>
      <c r="AZ17" s="1246"/>
      <c r="BA17" s="1246"/>
      <c r="BB17" s="1246"/>
      <c r="BC17" s="1246"/>
      <c r="BD17" s="1246"/>
      <c r="BE17" s="1246"/>
      <c r="BF17" s="1246"/>
      <c r="BG17" s="1246"/>
      <c r="BH17" s="1246"/>
      <c r="BI17" s="1246"/>
      <c r="BJ17" s="1246"/>
      <c r="BK17" s="1246"/>
      <c r="BL17" s="1246"/>
      <c r="BM17" s="1246"/>
      <c r="BN17" s="1246"/>
      <c r="BO17" s="1246"/>
      <c r="BP17" s="1246"/>
      <c r="BQ17" s="1246"/>
      <c r="BR17" s="1246"/>
      <c r="BS17" s="1246"/>
      <c r="BT17" s="1246"/>
      <c r="BU17" s="1246"/>
      <c r="BV17" s="1246"/>
      <c r="BW17" s="1246"/>
      <c r="BX17" s="1246"/>
      <c r="BY17" s="1246"/>
      <c r="BZ17" s="1246"/>
      <c r="CA17" s="1246"/>
      <c r="CB17" s="1246"/>
      <c r="CC17" s="1246"/>
      <c r="CD17" s="1246"/>
      <c r="CE17" s="1246"/>
      <c r="CF17" s="1246"/>
      <c r="CG17" s="1246"/>
      <c r="CH17" s="1246"/>
      <c r="CI17" s="1246"/>
      <c r="CJ17" s="1246"/>
      <c r="CK17" s="1246"/>
      <c r="CL17" s="1246"/>
      <c r="CM17" s="1246"/>
      <c r="CN17" s="1246"/>
      <c r="CO17" s="1246"/>
      <c r="CP17" s="1246"/>
      <c r="CQ17" s="1246"/>
      <c r="CR17" s="1246"/>
      <c r="CS17" s="1246"/>
      <c r="CT17" s="1246"/>
      <c r="CU17" s="1246"/>
      <c r="CV17" s="1246"/>
      <c r="CW17" s="1246"/>
      <c r="CX17" s="1246"/>
      <c r="CY17" s="1246"/>
      <c r="CZ17" s="1246"/>
      <c r="DA17" s="1246"/>
      <c r="DB17" s="1246"/>
      <c r="DC17" s="1246"/>
      <c r="DD17" s="1246"/>
      <c r="DE17" s="1246"/>
    </row>
    <row r="18" spans="1:109" s="255" customFormat="1" x14ac:dyDescent="0.15">
      <c r="A18" s="1245"/>
      <c r="B18" s="1246"/>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c r="AW18" s="1246"/>
      <c r="AX18" s="1246"/>
      <c r="AY18" s="1246"/>
      <c r="AZ18" s="1246"/>
      <c r="BA18" s="1246"/>
      <c r="BB18" s="1246"/>
      <c r="BC18" s="1246"/>
      <c r="BD18" s="1246"/>
      <c r="BE18" s="1246"/>
      <c r="BF18" s="1246"/>
      <c r="BG18" s="1246"/>
      <c r="BH18" s="1246"/>
      <c r="BI18" s="1246"/>
      <c r="BJ18" s="1246"/>
      <c r="BK18" s="1246"/>
      <c r="BL18" s="1246"/>
      <c r="BM18" s="1246"/>
      <c r="BN18" s="1246"/>
      <c r="BO18" s="1246"/>
      <c r="BP18" s="1246"/>
      <c r="BQ18" s="1246"/>
      <c r="BR18" s="1246"/>
      <c r="BS18" s="1246"/>
      <c r="BT18" s="1246"/>
      <c r="BU18" s="1246"/>
      <c r="BV18" s="1246"/>
      <c r="BW18" s="1246"/>
      <c r="BX18" s="1246"/>
      <c r="BY18" s="1246"/>
      <c r="BZ18" s="1246"/>
      <c r="CA18" s="1246"/>
      <c r="CB18" s="1246"/>
      <c r="CC18" s="1246"/>
      <c r="CD18" s="1246"/>
      <c r="CE18" s="1246"/>
      <c r="CF18" s="1246"/>
      <c r="CG18" s="1246"/>
      <c r="CH18" s="1246"/>
      <c r="CI18" s="1246"/>
      <c r="CJ18" s="1246"/>
      <c r="CK18" s="1246"/>
      <c r="CL18" s="1246"/>
      <c r="CM18" s="1246"/>
      <c r="CN18" s="1246"/>
      <c r="CO18" s="1246"/>
      <c r="CP18" s="1246"/>
      <c r="CQ18" s="1246"/>
      <c r="CR18" s="1246"/>
      <c r="CS18" s="1246"/>
      <c r="CT18" s="1246"/>
      <c r="CU18" s="1246"/>
      <c r="CV18" s="1246"/>
      <c r="CW18" s="1246"/>
      <c r="CX18" s="1246"/>
      <c r="CY18" s="1246"/>
      <c r="CZ18" s="1246"/>
      <c r="DA18" s="1246"/>
      <c r="DB18" s="1246"/>
      <c r="DC18" s="1246"/>
      <c r="DD18" s="1246"/>
      <c r="DE18" s="1246"/>
    </row>
    <row r="19" spans="1:109" x14ac:dyDescent="0.15">
      <c r="DD19" s="1245"/>
      <c r="DE19" s="1245"/>
    </row>
    <row r="20" spans="1:109" x14ac:dyDescent="0.15">
      <c r="DD20" s="1245"/>
      <c r="DE20" s="1245"/>
    </row>
    <row r="21" spans="1:109" ht="17.25" customHeight="1" x14ac:dyDescent="0.15">
      <c r="B21" s="1247"/>
      <c r="C21" s="1248"/>
      <c r="D21" s="1248"/>
      <c r="E21" s="1248"/>
      <c r="F21" s="1248"/>
      <c r="G21" s="1248"/>
      <c r="H21" s="1248"/>
      <c r="I21" s="1248"/>
      <c r="J21" s="1248"/>
      <c r="K21" s="1248"/>
      <c r="L21" s="1248"/>
      <c r="M21" s="1248"/>
      <c r="N21" s="1249"/>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8"/>
      <c r="AL21" s="1248"/>
      <c r="AM21" s="1248"/>
      <c r="AN21" s="1248"/>
      <c r="AO21" s="1248"/>
      <c r="AP21" s="1248"/>
      <c r="AQ21" s="1248"/>
      <c r="AR21" s="1248"/>
      <c r="AS21" s="1248"/>
      <c r="AT21" s="1249"/>
      <c r="AU21" s="1248"/>
      <c r="AV21" s="1248"/>
      <c r="AW21" s="1248"/>
      <c r="AX21" s="1248"/>
      <c r="AY21" s="1248"/>
      <c r="AZ21" s="1248"/>
      <c r="BA21" s="1248"/>
      <c r="BB21" s="1248"/>
      <c r="BC21" s="1248"/>
      <c r="BD21" s="1248"/>
      <c r="BE21" s="1248"/>
      <c r="BF21" s="1249"/>
      <c r="BG21" s="1248"/>
      <c r="BH21" s="1248"/>
      <c r="BI21" s="1248"/>
      <c r="BJ21" s="1248"/>
      <c r="BK21" s="1248"/>
      <c r="BL21" s="1248"/>
      <c r="BM21" s="1248"/>
      <c r="BN21" s="1248"/>
      <c r="BO21" s="1248"/>
      <c r="BP21" s="1248"/>
      <c r="BQ21" s="1248"/>
      <c r="BR21" s="1249"/>
      <c r="BS21" s="1248"/>
      <c r="BT21" s="1248"/>
      <c r="BU21" s="1248"/>
      <c r="BV21" s="1248"/>
      <c r="BW21" s="1248"/>
      <c r="BX21" s="1248"/>
      <c r="BY21" s="1248"/>
      <c r="BZ21" s="1248"/>
      <c r="CA21" s="1248"/>
      <c r="CB21" s="1248"/>
      <c r="CC21" s="1248"/>
      <c r="CD21" s="1249"/>
      <c r="CE21" s="1248"/>
      <c r="CF21" s="1248"/>
      <c r="CG21" s="1248"/>
      <c r="CH21" s="1248"/>
      <c r="CI21" s="1248"/>
      <c r="CJ21" s="1248"/>
      <c r="CK21" s="1248"/>
      <c r="CL21" s="1248"/>
      <c r="CM21" s="1248"/>
      <c r="CN21" s="1248"/>
      <c r="CO21" s="1248"/>
      <c r="CP21" s="1249"/>
      <c r="CQ21" s="1248"/>
      <c r="CR21" s="1248"/>
      <c r="CS21" s="1248"/>
      <c r="CT21" s="1248"/>
      <c r="CU21" s="1248"/>
      <c r="CV21" s="1248"/>
      <c r="CW21" s="1248"/>
      <c r="CX21" s="1248"/>
      <c r="CY21" s="1248"/>
      <c r="CZ21" s="1248"/>
      <c r="DA21" s="1248"/>
      <c r="DB21" s="1249"/>
      <c r="DC21" s="1248"/>
      <c r="DD21" s="1250"/>
      <c r="DE21" s="1245"/>
    </row>
    <row r="22" spans="1:109" ht="17.25" customHeight="1" x14ac:dyDescent="0.15">
      <c r="B22" s="1251"/>
    </row>
    <row r="23" spans="1:109" x14ac:dyDescent="0.15">
      <c r="B23" s="1251"/>
    </row>
    <row r="24" spans="1:109" x14ac:dyDescent="0.15">
      <c r="B24" s="1251"/>
    </row>
    <row r="25" spans="1:109" x14ac:dyDescent="0.15">
      <c r="B25" s="1251"/>
    </row>
    <row r="26" spans="1:109" x14ac:dyDescent="0.15">
      <c r="B26" s="1251"/>
    </row>
    <row r="27" spans="1:109" x14ac:dyDescent="0.15">
      <c r="B27" s="1251"/>
    </row>
    <row r="28" spans="1:109" x14ac:dyDescent="0.15">
      <c r="B28" s="1251"/>
    </row>
    <row r="29" spans="1:109" x14ac:dyDescent="0.15">
      <c r="B29" s="1251"/>
    </row>
    <row r="30" spans="1:109" x14ac:dyDescent="0.15">
      <c r="B30" s="1251"/>
    </row>
    <row r="31" spans="1:109" x14ac:dyDescent="0.15">
      <c r="B31" s="1251"/>
    </row>
    <row r="32" spans="1:109" x14ac:dyDescent="0.15">
      <c r="B32" s="1251"/>
    </row>
    <row r="33" spans="2:109" x14ac:dyDescent="0.15">
      <c r="B33" s="1251"/>
    </row>
    <row r="34" spans="2:109" x14ac:dyDescent="0.15">
      <c r="B34" s="1251"/>
    </row>
    <row r="35" spans="2:109" x14ac:dyDescent="0.15">
      <c r="B35" s="1251"/>
    </row>
    <row r="36" spans="2:109" x14ac:dyDescent="0.15">
      <c r="B36" s="1251"/>
    </row>
    <row r="37" spans="2:109" x14ac:dyDescent="0.15">
      <c r="B37" s="1251"/>
    </row>
    <row r="38" spans="2:109" x14ac:dyDescent="0.15">
      <c r="B38" s="1251"/>
    </row>
    <row r="39" spans="2:109" x14ac:dyDescent="0.15">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x14ac:dyDescent="0.15">
      <c r="B40" s="1256"/>
      <c r="DD40" s="1256"/>
      <c r="DE40" s="1245"/>
    </row>
    <row r="41" spans="2:109" ht="17.25" x14ac:dyDescent="0.15">
      <c r="B41" s="1257" t="s">
        <v>604</v>
      </c>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48"/>
      <c r="BC41" s="1248"/>
      <c r="BD41" s="1248"/>
      <c r="BE41" s="1248"/>
      <c r="BF41" s="1248"/>
      <c r="BG41" s="1248"/>
      <c r="BH41" s="1248"/>
      <c r="BI41" s="1248"/>
      <c r="BJ41" s="1248"/>
      <c r="BK41" s="1248"/>
      <c r="BL41" s="1248"/>
      <c r="BM41" s="1248"/>
      <c r="BN41" s="1248"/>
      <c r="BO41" s="1248"/>
      <c r="BP41" s="1248"/>
      <c r="BQ41" s="1248"/>
      <c r="BR41" s="1248"/>
      <c r="BS41" s="1248"/>
      <c r="BT41" s="1248"/>
      <c r="BU41" s="1248"/>
      <c r="BV41" s="1248"/>
      <c r="BW41" s="1248"/>
      <c r="BX41" s="1248"/>
      <c r="BY41" s="1248"/>
      <c r="BZ41" s="1248"/>
      <c r="CA41" s="1248"/>
      <c r="CB41" s="1248"/>
      <c r="CC41" s="1248"/>
      <c r="CD41" s="1248"/>
      <c r="CE41" s="1248"/>
      <c r="CF41" s="1248"/>
      <c r="CG41" s="1248"/>
      <c r="CH41" s="1248"/>
      <c r="CI41" s="1248"/>
      <c r="CJ41" s="1248"/>
      <c r="CK41" s="1248"/>
      <c r="CL41" s="1248"/>
      <c r="CM41" s="1248"/>
      <c r="CN41" s="1248"/>
      <c r="CO41" s="1248"/>
      <c r="CP41" s="1248"/>
      <c r="CQ41" s="1248"/>
      <c r="CR41" s="1248"/>
      <c r="CS41" s="1248"/>
      <c r="CT41" s="1248"/>
      <c r="CU41" s="1248"/>
      <c r="CV41" s="1248"/>
      <c r="CW41" s="1248"/>
      <c r="CX41" s="1248"/>
      <c r="CY41" s="1248"/>
      <c r="CZ41" s="1248"/>
      <c r="DA41" s="1248"/>
      <c r="DB41" s="1248"/>
      <c r="DC41" s="1248"/>
      <c r="DD41" s="1250"/>
    </row>
    <row r="42" spans="2:109" x14ac:dyDescent="0.15">
      <c r="B42" s="1251"/>
      <c r="G42" s="1258"/>
      <c r="I42" s="1259"/>
      <c r="J42" s="1259"/>
      <c r="K42" s="1259"/>
      <c r="AM42" s="1258"/>
      <c r="AN42" s="1258" t="s">
        <v>605</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15">
      <c r="B43" s="1251"/>
      <c r="AN43" s="1260" t="s">
        <v>613</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x14ac:dyDescent="0.15">
      <c r="B49" s="1251"/>
      <c r="AN49" s="1245" t="s">
        <v>606</v>
      </c>
    </row>
    <row r="50" spans="1:109" x14ac:dyDescent="0.15">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554</v>
      </c>
      <c r="BQ50" s="1276"/>
      <c r="BR50" s="1276"/>
      <c r="BS50" s="1276"/>
      <c r="BT50" s="1276"/>
      <c r="BU50" s="1276"/>
      <c r="BV50" s="1276"/>
      <c r="BW50" s="1276"/>
      <c r="BX50" s="1276" t="s">
        <v>555</v>
      </c>
      <c r="BY50" s="1276"/>
      <c r="BZ50" s="1276"/>
      <c r="CA50" s="1276"/>
      <c r="CB50" s="1276"/>
      <c r="CC50" s="1276"/>
      <c r="CD50" s="1276"/>
      <c r="CE50" s="1276"/>
      <c r="CF50" s="1276" t="s">
        <v>556</v>
      </c>
      <c r="CG50" s="1276"/>
      <c r="CH50" s="1276"/>
      <c r="CI50" s="1276"/>
      <c r="CJ50" s="1276"/>
      <c r="CK50" s="1276"/>
      <c r="CL50" s="1276"/>
      <c r="CM50" s="1276"/>
      <c r="CN50" s="1276" t="s">
        <v>557</v>
      </c>
      <c r="CO50" s="1276"/>
      <c r="CP50" s="1276"/>
      <c r="CQ50" s="1276"/>
      <c r="CR50" s="1276"/>
      <c r="CS50" s="1276"/>
      <c r="CT50" s="1276"/>
      <c r="CU50" s="1276"/>
      <c r="CV50" s="1276" t="s">
        <v>558</v>
      </c>
      <c r="CW50" s="1276"/>
      <c r="CX50" s="1276"/>
      <c r="CY50" s="1276"/>
      <c r="CZ50" s="1276"/>
      <c r="DA50" s="1276"/>
      <c r="DB50" s="1276"/>
      <c r="DC50" s="1276"/>
    </row>
    <row r="51" spans="1:109" ht="13.5" customHeight="1" x14ac:dyDescent="0.15">
      <c r="B51" s="1251"/>
      <c r="G51" s="1277"/>
      <c r="H51" s="1277"/>
      <c r="I51" s="1278"/>
      <c r="J51" s="1278"/>
      <c r="K51" s="1279"/>
      <c r="L51" s="1279"/>
      <c r="M51" s="1279"/>
      <c r="N51" s="1279"/>
      <c r="AM51" s="1269"/>
      <c r="AN51" s="1280" t="s">
        <v>607</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v>11.6</v>
      </c>
      <c r="CO51" s="1281"/>
      <c r="CP51" s="1281"/>
      <c r="CQ51" s="1281"/>
      <c r="CR51" s="1281"/>
      <c r="CS51" s="1281"/>
      <c r="CT51" s="1281"/>
      <c r="CU51" s="1281"/>
      <c r="CV51" s="1281">
        <v>20.5</v>
      </c>
      <c r="CW51" s="1281"/>
      <c r="CX51" s="1281"/>
      <c r="CY51" s="1281"/>
      <c r="CZ51" s="1281"/>
      <c r="DA51" s="1281"/>
      <c r="DB51" s="1281"/>
      <c r="DC51" s="1281"/>
    </row>
    <row r="52" spans="1:109" x14ac:dyDescent="0.15">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609</v>
      </c>
      <c r="BC53" s="1280"/>
      <c r="BD53" s="1280"/>
      <c r="BE53" s="1280"/>
      <c r="BF53" s="1280"/>
      <c r="BG53" s="1280"/>
      <c r="BH53" s="1280"/>
      <c r="BI53" s="1280"/>
      <c r="BJ53" s="1280"/>
      <c r="BK53" s="1280"/>
      <c r="BL53" s="1280"/>
      <c r="BM53" s="1280"/>
      <c r="BN53" s="1280"/>
      <c r="BO53" s="1280"/>
      <c r="BP53" s="1281">
        <v>55.7</v>
      </c>
      <c r="BQ53" s="1281"/>
      <c r="BR53" s="1281"/>
      <c r="BS53" s="1281"/>
      <c r="BT53" s="1281"/>
      <c r="BU53" s="1281"/>
      <c r="BV53" s="1281"/>
      <c r="BW53" s="1281"/>
      <c r="BX53" s="1281">
        <v>65.3</v>
      </c>
      <c r="BY53" s="1281"/>
      <c r="BZ53" s="1281"/>
      <c r="CA53" s="1281"/>
      <c r="CB53" s="1281"/>
      <c r="CC53" s="1281"/>
      <c r="CD53" s="1281"/>
      <c r="CE53" s="1281"/>
      <c r="CF53" s="1281">
        <v>61.1</v>
      </c>
      <c r="CG53" s="1281"/>
      <c r="CH53" s="1281"/>
      <c r="CI53" s="1281"/>
      <c r="CJ53" s="1281"/>
      <c r="CK53" s="1281"/>
      <c r="CL53" s="1281"/>
      <c r="CM53" s="1281"/>
      <c r="CN53" s="1281">
        <v>62.4</v>
      </c>
      <c r="CO53" s="1281"/>
      <c r="CP53" s="1281"/>
      <c r="CQ53" s="1281"/>
      <c r="CR53" s="1281"/>
      <c r="CS53" s="1281"/>
      <c r="CT53" s="1281"/>
      <c r="CU53" s="1281"/>
      <c r="CV53" s="1281">
        <v>62</v>
      </c>
      <c r="CW53" s="1281"/>
      <c r="CX53" s="1281"/>
      <c r="CY53" s="1281"/>
      <c r="CZ53" s="1281"/>
      <c r="DA53" s="1281"/>
      <c r="DB53" s="1281"/>
      <c r="DC53" s="1281"/>
    </row>
    <row r="54" spans="1:109" x14ac:dyDescent="0.15">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1259"/>
      <c r="B55" s="1251"/>
      <c r="G55" s="1270"/>
      <c r="H55" s="1270"/>
      <c r="I55" s="1270"/>
      <c r="J55" s="1270"/>
      <c r="K55" s="1279"/>
      <c r="L55" s="1279"/>
      <c r="M55" s="1279"/>
      <c r="N55" s="1279"/>
      <c r="AN55" s="1276" t="s">
        <v>610</v>
      </c>
      <c r="AO55" s="1276"/>
      <c r="AP55" s="1276"/>
      <c r="AQ55" s="1276"/>
      <c r="AR55" s="1276"/>
      <c r="AS55" s="1276"/>
      <c r="AT55" s="1276"/>
      <c r="AU55" s="1276"/>
      <c r="AV55" s="1276"/>
      <c r="AW55" s="1276"/>
      <c r="AX55" s="1276"/>
      <c r="AY55" s="1276"/>
      <c r="AZ55" s="1276"/>
      <c r="BA55" s="1276"/>
      <c r="BB55" s="1280" t="s">
        <v>608</v>
      </c>
      <c r="BC55" s="1280"/>
      <c r="BD55" s="1280"/>
      <c r="BE55" s="1280"/>
      <c r="BF55" s="1280"/>
      <c r="BG55" s="1280"/>
      <c r="BH55" s="1280"/>
      <c r="BI55" s="1280"/>
      <c r="BJ55" s="1280"/>
      <c r="BK55" s="1280"/>
      <c r="BL55" s="1280"/>
      <c r="BM55" s="1280"/>
      <c r="BN55" s="1280"/>
      <c r="BO55" s="1280"/>
      <c r="BP55" s="1281">
        <v>30.2</v>
      </c>
      <c r="BQ55" s="1281"/>
      <c r="BR55" s="1281"/>
      <c r="BS55" s="1281"/>
      <c r="BT55" s="1281"/>
      <c r="BU55" s="1281"/>
      <c r="BV55" s="1281"/>
      <c r="BW55" s="1281"/>
      <c r="BX55" s="1281">
        <v>25.4</v>
      </c>
      <c r="BY55" s="1281"/>
      <c r="BZ55" s="1281"/>
      <c r="CA55" s="1281"/>
      <c r="CB55" s="1281"/>
      <c r="CC55" s="1281"/>
      <c r="CD55" s="1281"/>
      <c r="CE55" s="1281"/>
      <c r="CF55" s="1281">
        <v>23</v>
      </c>
      <c r="CG55" s="1281"/>
      <c r="CH55" s="1281"/>
      <c r="CI55" s="1281"/>
      <c r="CJ55" s="1281"/>
      <c r="CK55" s="1281"/>
      <c r="CL55" s="1281"/>
      <c r="CM55" s="1281"/>
      <c r="CN55" s="1281">
        <v>28</v>
      </c>
      <c r="CO55" s="1281"/>
      <c r="CP55" s="1281"/>
      <c r="CQ55" s="1281"/>
      <c r="CR55" s="1281"/>
      <c r="CS55" s="1281"/>
      <c r="CT55" s="1281"/>
      <c r="CU55" s="1281"/>
      <c r="CV55" s="1281">
        <v>19.2</v>
      </c>
      <c r="CW55" s="1281"/>
      <c r="CX55" s="1281"/>
      <c r="CY55" s="1281"/>
      <c r="CZ55" s="1281"/>
      <c r="DA55" s="1281"/>
      <c r="DB55" s="1281"/>
      <c r="DC55" s="1281"/>
    </row>
    <row r="56" spans="1:109" x14ac:dyDescent="0.15">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259" customFormat="1" x14ac:dyDescent="0.15">
      <c r="B57" s="1282"/>
      <c r="G57" s="1270"/>
      <c r="H57" s="1270"/>
      <c r="I57" s="1283"/>
      <c r="J57" s="1283"/>
      <c r="K57" s="1279"/>
      <c r="L57" s="1279"/>
      <c r="M57" s="1279"/>
      <c r="N57" s="1279"/>
      <c r="AM57" s="1245"/>
      <c r="AN57" s="1276"/>
      <c r="AO57" s="1276"/>
      <c r="AP57" s="1276"/>
      <c r="AQ57" s="1276"/>
      <c r="AR57" s="1276"/>
      <c r="AS57" s="1276"/>
      <c r="AT57" s="1276"/>
      <c r="AU57" s="1276"/>
      <c r="AV57" s="1276"/>
      <c r="AW57" s="1276"/>
      <c r="AX57" s="1276"/>
      <c r="AY57" s="1276"/>
      <c r="AZ57" s="1276"/>
      <c r="BA57" s="1276"/>
      <c r="BB57" s="1280" t="s">
        <v>609</v>
      </c>
      <c r="BC57" s="1280"/>
      <c r="BD57" s="1280"/>
      <c r="BE57" s="1280"/>
      <c r="BF57" s="1280"/>
      <c r="BG57" s="1280"/>
      <c r="BH57" s="1280"/>
      <c r="BI57" s="1280"/>
      <c r="BJ57" s="1280"/>
      <c r="BK57" s="1280"/>
      <c r="BL57" s="1280"/>
      <c r="BM57" s="1280"/>
      <c r="BN57" s="1280"/>
      <c r="BO57" s="1280"/>
      <c r="BP57" s="1281">
        <v>58.9</v>
      </c>
      <c r="BQ57" s="1281"/>
      <c r="BR57" s="1281"/>
      <c r="BS57" s="1281"/>
      <c r="BT57" s="1281"/>
      <c r="BU57" s="1281"/>
      <c r="BV57" s="1281"/>
      <c r="BW57" s="1281"/>
      <c r="BX57" s="1281">
        <v>60</v>
      </c>
      <c r="BY57" s="1281"/>
      <c r="BZ57" s="1281"/>
      <c r="CA57" s="1281"/>
      <c r="CB57" s="1281"/>
      <c r="CC57" s="1281"/>
      <c r="CD57" s="1281"/>
      <c r="CE57" s="1281"/>
      <c r="CF57" s="1281">
        <v>60.6</v>
      </c>
      <c r="CG57" s="1281"/>
      <c r="CH57" s="1281"/>
      <c r="CI57" s="1281"/>
      <c r="CJ57" s="1281"/>
      <c r="CK57" s="1281"/>
      <c r="CL57" s="1281"/>
      <c r="CM57" s="1281"/>
      <c r="CN57" s="1281">
        <v>62.3</v>
      </c>
      <c r="CO57" s="1281"/>
      <c r="CP57" s="1281"/>
      <c r="CQ57" s="1281"/>
      <c r="CR57" s="1281"/>
      <c r="CS57" s="1281"/>
      <c r="CT57" s="1281"/>
      <c r="CU57" s="1281"/>
      <c r="CV57" s="1281">
        <v>62.1</v>
      </c>
      <c r="CW57" s="1281"/>
      <c r="CX57" s="1281"/>
      <c r="CY57" s="1281"/>
      <c r="CZ57" s="1281"/>
      <c r="DA57" s="1281"/>
      <c r="DB57" s="1281"/>
      <c r="DC57" s="1281"/>
      <c r="DD57" s="1284"/>
      <c r="DE57" s="1282"/>
    </row>
    <row r="58" spans="1:109" s="1259" customFormat="1" x14ac:dyDescent="0.15">
      <c r="A58" s="1245"/>
      <c r="B58" s="1282"/>
      <c r="G58" s="1270"/>
      <c r="H58" s="1270"/>
      <c r="I58" s="1283"/>
      <c r="J58" s="1283"/>
      <c r="K58" s="1279"/>
      <c r="L58" s="1279"/>
      <c r="M58" s="1279"/>
      <c r="N58" s="1279"/>
      <c r="AM58" s="1245"/>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4"/>
      <c r="DE58" s="1282"/>
    </row>
    <row r="59" spans="1:109" s="1259" customFormat="1" x14ac:dyDescent="0.15">
      <c r="A59" s="1245"/>
      <c r="B59" s="1282"/>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82"/>
    </row>
    <row r="60" spans="1:109" s="1259" customFormat="1" x14ac:dyDescent="0.15">
      <c r="A60" s="1245"/>
      <c r="B60" s="1282"/>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82"/>
    </row>
    <row r="61" spans="1:109" s="1259" customFormat="1" x14ac:dyDescent="0.15">
      <c r="A61" s="1245"/>
      <c r="B61" s="1286"/>
      <c r="C61" s="1287"/>
      <c r="D61" s="1287"/>
      <c r="E61" s="1287"/>
      <c r="F61" s="1287"/>
      <c r="G61" s="1287"/>
      <c r="H61" s="1287"/>
      <c r="I61" s="1287"/>
      <c r="J61" s="1287"/>
      <c r="K61" s="1287"/>
      <c r="L61" s="1287"/>
      <c r="M61" s="1288"/>
      <c r="N61" s="1288"/>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8"/>
      <c r="AT61" s="1288"/>
      <c r="AU61" s="1287"/>
      <c r="AV61" s="1287"/>
      <c r="AW61" s="1287"/>
      <c r="AX61" s="1287"/>
      <c r="AY61" s="1287"/>
      <c r="AZ61" s="1287"/>
      <c r="BA61" s="1287"/>
      <c r="BB61" s="1287"/>
      <c r="BC61" s="1287"/>
      <c r="BD61" s="1287"/>
      <c r="BE61" s="1288"/>
      <c r="BF61" s="1288"/>
      <c r="BG61" s="1287"/>
      <c r="BH61" s="1287"/>
      <c r="BI61" s="1287"/>
      <c r="BJ61" s="1287"/>
      <c r="BK61" s="1287"/>
      <c r="BL61" s="1287"/>
      <c r="BM61" s="1287"/>
      <c r="BN61" s="1287"/>
      <c r="BO61" s="1287"/>
      <c r="BP61" s="1287"/>
      <c r="BQ61" s="1288"/>
      <c r="BR61" s="1288"/>
      <c r="BS61" s="1287"/>
      <c r="BT61" s="1287"/>
      <c r="BU61" s="1287"/>
      <c r="BV61" s="1287"/>
      <c r="BW61" s="1287"/>
      <c r="BX61" s="1287"/>
      <c r="BY61" s="1287"/>
      <c r="BZ61" s="1287"/>
      <c r="CA61" s="1287"/>
      <c r="CB61" s="1287"/>
      <c r="CC61" s="1288"/>
      <c r="CD61" s="1288"/>
      <c r="CE61" s="1287"/>
      <c r="CF61" s="1287"/>
      <c r="CG61" s="1287"/>
      <c r="CH61" s="1287"/>
      <c r="CI61" s="1287"/>
      <c r="CJ61" s="1287"/>
      <c r="CK61" s="1287"/>
      <c r="CL61" s="1287"/>
      <c r="CM61" s="1287"/>
      <c r="CN61" s="1287"/>
      <c r="CO61" s="1288"/>
      <c r="CP61" s="1288"/>
      <c r="CQ61" s="1287"/>
      <c r="CR61" s="1287"/>
      <c r="CS61" s="1287"/>
      <c r="CT61" s="1287"/>
      <c r="CU61" s="1287"/>
      <c r="CV61" s="1287"/>
      <c r="CW61" s="1287"/>
      <c r="CX61" s="1287"/>
      <c r="CY61" s="1287"/>
      <c r="CZ61" s="1287"/>
      <c r="DA61" s="1288"/>
      <c r="DB61" s="1288"/>
      <c r="DC61" s="1288"/>
      <c r="DD61" s="1289"/>
      <c r="DE61" s="1282"/>
    </row>
    <row r="62" spans="1:109" x14ac:dyDescent="0.15">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5"/>
    </row>
    <row r="63" spans="1:109" ht="17.25" x14ac:dyDescent="0.15">
      <c r="B63" s="1290" t="s">
        <v>611</v>
      </c>
    </row>
    <row r="64" spans="1:109" x14ac:dyDescent="0.15">
      <c r="B64" s="1251"/>
      <c r="G64" s="1258"/>
      <c r="I64" s="1291"/>
      <c r="J64" s="1291"/>
      <c r="K64" s="1291"/>
      <c r="L64" s="1291"/>
      <c r="M64" s="1291"/>
      <c r="N64" s="1292"/>
      <c r="AM64" s="1258"/>
      <c r="AN64" s="1258" t="s">
        <v>605</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x14ac:dyDescent="0.15">
      <c r="B65" s="1251"/>
      <c r="AN65" s="1260" t="s">
        <v>614</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1251"/>
      <c r="H70" s="1293"/>
      <c r="I70" s="1293"/>
      <c r="J70" s="1294"/>
      <c r="K70" s="1294"/>
      <c r="L70" s="1295"/>
      <c r="M70" s="1294"/>
      <c r="N70" s="1295"/>
      <c r="AN70" s="1269"/>
      <c r="AO70" s="1269"/>
      <c r="AP70" s="1269"/>
      <c r="AZ70" s="1269"/>
      <c r="BA70" s="1269"/>
      <c r="BB70" s="1269"/>
      <c r="BL70" s="1269"/>
      <c r="BM70" s="1269"/>
      <c r="BN70" s="1269"/>
      <c r="BX70" s="1269"/>
      <c r="BY70" s="1269"/>
      <c r="BZ70" s="1269"/>
      <c r="CJ70" s="1269"/>
      <c r="CK70" s="1269"/>
      <c r="CL70" s="1269"/>
      <c r="CV70" s="1269"/>
      <c r="CW70" s="1269"/>
      <c r="CX70" s="1269"/>
    </row>
    <row r="71" spans="2:107" x14ac:dyDescent="0.15">
      <c r="B71" s="1251"/>
      <c r="G71" s="1296"/>
      <c r="I71" s="1297"/>
      <c r="J71" s="1294"/>
      <c r="K71" s="1294"/>
      <c r="L71" s="1295"/>
      <c r="M71" s="1294"/>
      <c r="N71" s="1295"/>
      <c r="AM71" s="1296"/>
      <c r="AN71" s="1245" t="s">
        <v>606</v>
      </c>
    </row>
    <row r="72" spans="2:107" x14ac:dyDescent="0.15">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554</v>
      </c>
      <c r="BQ72" s="1276"/>
      <c r="BR72" s="1276"/>
      <c r="BS72" s="1276"/>
      <c r="BT72" s="1276"/>
      <c r="BU72" s="1276"/>
      <c r="BV72" s="1276"/>
      <c r="BW72" s="1276"/>
      <c r="BX72" s="1276" t="s">
        <v>555</v>
      </c>
      <c r="BY72" s="1276"/>
      <c r="BZ72" s="1276"/>
      <c r="CA72" s="1276"/>
      <c r="CB72" s="1276"/>
      <c r="CC72" s="1276"/>
      <c r="CD72" s="1276"/>
      <c r="CE72" s="1276"/>
      <c r="CF72" s="1276" t="s">
        <v>556</v>
      </c>
      <c r="CG72" s="1276"/>
      <c r="CH72" s="1276"/>
      <c r="CI72" s="1276"/>
      <c r="CJ72" s="1276"/>
      <c r="CK72" s="1276"/>
      <c r="CL72" s="1276"/>
      <c r="CM72" s="1276"/>
      <c r="CN72" s="1276" t="s">
        <v>557</v>
      </c>
      <c r="CO72" s="1276"/>
      <c r="CP72" s="1276"/>
      <c r="CQ72" s="1276"/>
      <c r="CR72" s="1276"/>
      <c r="CS72" s="1276"/>
      <c r="CT72" s="1276"/>
      <c r="CU72" s="1276"/>
      <c r="CV72" s="1276" t="s">
        <v>558</v>
      </c>
      <c r="CW72" s="1276"/>
      <c r="CX72" s="1276"/>
      <c r="CY72" s="1276"/>
      <c r="CZ72" s="1276"/>
      <c r="DA72" s="1276"/>
      <c r="DB72" s="1276"/>
      <c r="DC72" s="1276"/>
    </row>
    <row r="73" spans="2:107" x14ac:dyDescent="0.15">
      <c r="B73" s="1251"/>
      <c r="G73" s="1277"/>
      <c r="H73" s="1277"/>
      <c r="I73" s="1277"/>
      <c r="J73" s="1277"/>
      <c r="K73" s="1298"/>
      <c r="L73" s="1298"/>
      <c r="M73" s="1298"/>
      <c r="N73" s="1298"/>
      <c r="AM73" s="1269"/>
      <c r="AN73" s="1280" t="s">
        <v>607</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v>11.6</v>
      </c>
      <c r="CO73" s="1281"/>
      <c r="CP73" s="1281"/>
      <c r="CQ73" s="1281"/>
      <c r="CR73" s="1281"/>
      <c r="CS73" s="1281"/>
      <c r="CT73" s="1281"/>
      <c r="CU73" s="1281"/>
      <c r="CV73" s="1281">
        <v>20.5</v>
      </c>
      <c r="CW73" s="1281"/>
      <c r="CX73" s="1281"/>
      <c r="CY73" s="1281"/>
      <c r="CZ73" s="1281"/>
      <c r="DA73" s="1281"/>
      <c r="DB73" s="1281"/>
      <c r="DC73" s="1281"/>
    </row>
    <row r="74" spans="2:107" x14ac:dyDescent="0.15">
      <c r="B74" s="1251"/>
      <c r="G74" s="1277"/>
      <c r="H74" s="1277"/>
      <c r="I74" s="1277"/>
      <c r="J74" s="1277"/>
      <c r="K74" s="1298"/>
      <c r="L74" s="1298"/>
      <c r="M74" s="1298"/>
      <c r="N74" s="1298"/>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612</v>
      </c>
      <c r="BC75" s="1280"/>
      <c r="BD75" s="1280"/>
      <c r="BE75" s="1280"/>
      <c r="BF75" s="1280"/>
      <c r="BG75" s="1280"/>
      <c r="BH75" s="1280"/>
      <c r="BI75" s="1280"/>
      <c r="BJ75" s="1280"/>
      <c r="BK75" s="1280"/>
      <c r="BL75" s="1280"/>
      <c r="BM75" s="1280"/>
      <c r="BN75" s="1280"/>
      <c r="BO75" s="1280"/>
      <c r="BP75" s="1281">
        <v>10.199999999999999</v>
      </c>
      <c r="BQ75" s="1281"/>
      <c r="BR75" s="1281"/>
      <c r="BS75" s="1281"/>
      <c r="BT75" s="1281"/>
      <c r="BU75" s="1281"/>
      <c r="BV75" s="1281"/>
      <c r="BW75" s="1281"/>
      <c r="BX75" s="1281">
        <v>9.3000000000000007</v>
      </c>
      <c r="BY75" s="1281"/>
      <c r="BZ75" s="1281"/>
      <c r="CA75" s="1281"/>
      <c r="CB75" s="1281"/>
      <c r="CC75" s="1281"/>
      <c r="CD75" s="1281"/>
      <c r="CE75" s="1281"/>
      <c r="CF75" s="1281">
        <v>8.6999999999999993</v>
      </c>
      <c r="CG75" s="1281"/>
      <c r="CH75" s="1281"/>
      <c r="CI75" s="1281"/>
      <c r="CJ75" s="1281"/>
      <c r="CK75" s="1281"/>
      <c r="CL75" s="1281"/>
      <c r="CM75" s="1281"/>
      <c r="CN75" s="1281">
        <v>8.1999999999999993</v>
      </c>
      <c r="CO75" s="1281"/>
      <c r="CP75" s="1281"/>
      <c r="CQ75" s="1281"/>
      <c r="CR75" s="1281"/>
      <c r="CS75" s="1281"/>
      <c r="CT75" s="1281"/>
      <c r="CU75" s="1281"/>
      <c r="CV75" s="1281">
        <v>7.8</v>
      </c>
      <c r="CW75" s="1281"/>
      <c r="CX75" s="1281"/>
      <c r="CY75" s="1281"/>
      <c r="CZ75" s="1281"/>
      <c r="DA75" s="1281"/>
      <c r="DB75" s="1281"/>
      <c r="DC75" s="1281"/>
    </row>
    <row r="76" spans="2:107" x14ac:dyDescent="0.15">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1251"/>
      <c r="G77" s="1270"/>
      <c r="H77" s="1270"/>
      <c r="I77" s="1270"/>
      <c r="J77" s="1270"/>
      <c r="K77" s="1298"/>
      <c r="L77" s="1298"/>
      <c r="M77" s="1298"/>
      <c r="N77" s="1298"/>
      <c r="AN77" s="1276" t="s">
        <v>610</v>
      </c>
      <c r="AO77" s="1276"/>
      <c r="AP77" s="1276"/>
      <c r="AQ77" s="1276"/>
      <c r="AR77" s="1276"/>
      <c r="AS77" s="1276"/>
      <c r="AT77" s="1276"/>
      <c r="AU77" s="1276"/>
      <c r="AV77" s="1276"/>
      <c r="AW77" s="1276"/>
      <c r="AX77" s="1276"/>
      <c r="AY77" s="1276"/>
      <c r="AZ77" s="1276"/>
      <c r="BA77" s="1276"/>
      <c r="BB77" s="1280" t="s">
        <v>608</v>
      </c>
      <c r="BC77" s="1280"/>
      <c r="BD77" s="1280"/>
      <c r="BE77" s="1280"/>
      <c r="BF77" s="1280"/>
      <c r="BG77" s="1280"/>
      <c r="BH77" s="1280"/>
      <c r="BI77" s="1280"/>
      <c r="BJ77" s="1280"/>
      <c r="BK77" s="1280"/>
      <c r="BL77" s="1280"/>
      <c r="BM77" s="1280"/>
      <c r="BN77" s="1280"/>
      <c r="BO77" s="1280"/>
      <c r="BP77" s="1281">
        <v>30.2</v>
      </c>
      <c r="BQ77" s="1281"/>
      <c r="BR77" s="1281"/>
      <c r="BS77" s="1281"/>
      <c r="BT77" s="1281"/>
      <c r="BU77" s="1281"/>
      <c r="BV77" s="1281"/>
      <c r="BW77" s="1281"/>
      <c r="BX77" s="1281">
        <v>25.4</v>
      </c>
      <c r="BY77" s="1281"/>
      <c r="BZ77" s="1281"/>
      <c r="CA77" s="1281"/>
      <c r="CB77" s="1281"/>
      <c r="CC77" s="1281"/>
      <c r="CD77" s="1281"/>
      <c r="CE77" s="1281"/>
      <c r="CF77" s="1281">
        <v>23</v>
      </c>
      <c r="CG77" s="1281"/>
      <c r="CH77" s="1281"/>
      <c r="CI77" s="1281"/>
      <c r="CJ77" s="1281"/>
      <c r="CK77" s="1281"/>
      <c r="CL77" s="1281"/>
      <c r="CM77" s="1281"/>
      <c r="CN77" s="1281">
        <v>28</v>
      </c>
      <c r="CO77" s="1281"/>
      <c r="CP77" s="1281"/>
      <c r="CQ77" s="1281"/>
      <c r="CR77" s="1281"/>
      <c r="CS77" s="1281"/>
      <c r="CT77" s="1281"/>
      <c r="CU77" s="1281"/>
      <c r="CV77" s="1281">
        <v>19.2</v>
      </c>
      <c r="CW77" s="1281"/>
      <c r="CX77" s="1281"/>
      <c r="CY77" s="1281"/>
      <c r="CZ77" s="1281"/>
      <c r="DA77" s="1281"/>
      <c r="DB77" s="1281"/>
      <c r="DC77" s="1281"/>
    </row>
    <row r="78" spans="2:107" x14ac:dyDescent="0.15">
      <c r="B78" s="1251"/>
      <c r="G78" s="1270"/>
      <c r="H78" s="1270"/>
      <c r="I78" s="1270"/>
      <c r="J78" s="1270"/>
      <c r="K78" s="1298"/>
      <c r="L78" s="1298"/>
      <c r="M78" s="1298"/>
      <c r="N78" s="1298"/>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1251"/>
      <c r="G79" s="1270"/>
      <c r="H79" s="1270"/>
      <c r="I79" s="1283"/>
      <c r="J79" s="1283"/>
      <c r="K79" s="1299"/>
      <c r="L79" s="1299"/>
      <c r="M79" s="1299"/>
      <c r="N79" s="1299"/>
      <c r="AN79" s="1276"/>
      <c r="AO79" s="1276"/>
      <c r="AP79" s="1276"/>
      <c r="AQ79" s="1276"/>
      <c r="AR79" s="1276"/>
      <c r="AS79" s="1276"/>
      <c r="AT79" s="1276"/>
      <c r="AU79" s="1276"/>
      <c r="AV79" s="1276"/>
      <c r="AW79" s="1276"/>
      <c r="AX79" s="1276"/>
      <c r="AY79" s="1276"/>
      <c r="AZ79" s="1276"/>
      <c r="BA79" s="1276"/>
      <c r="BB79" s="1280" t="s">
        <v>612</v>
      </c>
      <c r="BC79" s="1280"/>
      <c r="BD79" s="1280"/>
      <c r="BE79" s="1280"/>
      <c r="BF79" s="1280"/>
      <c r="BG79" s="1280"/>
      <c r="BH79" s="1280"/>
      <c r="BI79" s="1280"/>
      <c r="BJ79" s="1280"/>
      <c r="BK79" s="1280"/>
      <c r="BL79" s="1280"/>
      <c r="BM79" s="1280"/>
      <c r="BN79" s="1280"/>
      <c r="BO79" s="1280"/>
      <c r="BP79" s="1281">
        <v>8</v>
      </c>
      <c r="BQ79" s="1281"/>
      <c r="BR79" s="1281"/>
      <c r="BS79" s="1281"/>
      <c r="BT79" s="1281"/>
      <c r="BU79" s="1281"/>
      <c r="BV79" s="1281"/>
      <c r="BW79" s="1281"/>
      <c r="BX79" s="1281">
        <v>7.8</v>
      </c>
      <c r="BY79" s="1281"/>
      <c r="BZ79" s="1281"/>
      <c r="CA79" s="1281"/>
      <c r="CB79" s="1281"/>
      <c r="CC79" s="1281"/>
      <c r="CD79" s="1281"/>
      <c r="CE79" s="1281"/>
      <c r="CF79" s="1281">
        <v>7.7</v>
      </c>
      <c r="CG79" s="1281"/>
      <c r="CH79" s="1281"/>
      <c r="CI79" s="1281"/>
      <c r="CJ79" s="1281"/>
      <c r="CK79" s="1281"/>
      <c r="CL79" s="1281"/>
      <c r="CM79" s="1281"/>
      <c r="CN79" s="1281">
        <v>7.5</v>
      </c>
      <c r="CO79" s="1281"/>
      <c r="CP79" s="1281"/>
      <c r="CQ79" s="1281"/>
      <c r="CR79" s="1281"/>
      <c r="CS79" s="1281"/>
      <c r="CT79" s="1281"/>
      <c r="CU79" s="1281"/>
      <c r="CV79" s="1281">
        <v>8</v>
      </c>
      <c r="CW79" s="1281"/>
      <c r="CX79" s="1281"/>
      <c r="CY79" s="1281"/>
      <c r="CZ79" s="1281"/>
      <c r="DA79" s="1281"/>
      <c r="DB79" s="1281"/>
      <c r="DC79" s="1281"/>
    </row>
    <row r="80" spans="2:107" x14ac:dyDescent="0.15">
      <c r="B80" s="1251"/>
      <c r="G80" s="1270"/>
      <c r="H80" s="1270"/>
      <c r="I80" s="1283"/>
      <c r="J80" s="1283"/>
      <c r="K80" s="1299"/>
      <c r="L80" s="1299"/>
      <c r="M80" s="1299"/>
      <c r="N80" s="1299"/>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1251"/>
    </row>
    <row r="82" spans="2:109" ht="17.25" x14ac:dyDescent="0.15">
      <c r="B82" s="1251"/>
      <c r="K82" s="1300"/>
      <c r="L82" s="1300"/>
      <c r="M82" s="1300"/>
      <c r="N82" s="1300"/>
      <c r="AQ82" s="1300"/>
      <c r="AR82" s="1300"/>
      <c r="AS82" s="1300"/>
      <c r="AT82" s="1300"/>
      <c r="BC82" s="1300"/>
      <c r="BD82" s="1300"/>
      <c r="BE82" s="1300"/>
      <c r="BF82" s="1300"/>
      <c r="BO82" s="1300"/>
      <c r="BP82" s="1300"/>
      <c r="BQ82" s="1300"/>
      <c r="BR82" s="1300"/>
      <c r="CA82" s="1300"/>
      <c r="CB82" s="1300"/>
      <c r="CC82" s="1300"/>
      <c r="CD82" s="1300"/>
      <c r="CM82" s="1300"/>
      <c r="CN82" s="1300"/>
      <c r="CO82" s="1300"/>
      <c r="CP82" s="1300"/>
      <c r="CY82" s="1300"/>
      <c r="CZ82" s="1300"/>
      <c r="DA82" s="1300"/>
      <c r="DB82" s="1300"/>
      <c r="DC82" s="1300"/>
    </row>
    <row r="83" spans="2:109" x14ac:dyDescent="0.15">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x14ac:dyDescent="0.15">
      <c r="DD84" s="1245"/>
      <c r="DE84" s="1245"/>
    </row>
    <row r="85" spans="2:109" x14ac:dyDescent="0.15">
      <c r="DD85" s="1245"/>
      <c r="DE85" s="1245"/>
    </row>
  </sheetData>
  <sheetProtection algorithmName="SHA-512" hashValue="zZIDuSC3LHMhro0mgT+zsBK/3yjfkeHY1YjGmaVCtKgpWxwNmSJ0ahWQBU2u1UchcInZwKZN4YUdsRJPHk3aLg==" saltValue="HT1Te8cJ/CNOMehsxIZvN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70" zoomScaleNormal="70" zoomScaleSheetLayoutView="70" workbookViewId="0">
      <selection activeCell="BI112" sqref="BI11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fQkI33P4WCf7QjA+vDVhiq6iqhD5cpuFl83QCYDC1UZF/4xjNc26hmbvLQ64LgKAF2Ap05Sg0VBub7rcmcemPA==" saltValue="qi4NChDQNQTsmmKhTxZZr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117" sqref="C11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EjZ2/5k3qyAHExBP4zl+afygAQeBMqq0kd1H7g3Dmqt6YDVtBQMUK+DDBr5UX8FcweHEXqbhK/by/oxvzzWTSw==" saltValue="1YL0T0GDY1xyGpmF0+EDo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49857</v>
      </c>
      <c r="E3" s="153"/>
      <c r="F3" s="154">
        <v>70615</v>
      </c>
      <c r="G3" s="155"/>
      <c r="H3" s="156"/>
    </row>
    <row r="4" spans="1:8" x14ac:dyDescent="0.15">
      <c r="A4" s="157"/>
      <c r="B4" s="158"/>
      <c r="C4" s="159"/>
      <c r="D4" s="160">
        <v>28567</v>
      </c>
      <c r="E4" s="161"/>
      <c r="F4" s="162">
        <v>37382</v>
      </c>
      <c r="G4" s="163"/>
      <c r="H4" s="164"/>
    </row>
    <row r="5" spans="1:8" x14ac:dyDescent="0.15">
      <c r="A5" s="145" t="s">
        <v>546</v>
      </c>
      <c r="B5" s="150"/>
      <c r="C5" s="151"/>
      <c r="D5" s="152">
        <v>68691</v>
      </c>
      <c r="E5" s="153"/>
      <c r="F5" s="154">
        <v>69185</v>
      </c>
      <c r="G5" s="155"/>
      <c r="H5" s="156"/>
    </row>
    <row r="6" spans="1:8" x14ac:dyDescent="0.15">
      <c r="A6" s="157"/>
      <c r="B6" s="158"/>
      <c r="C6" s="159"/>
      <c r="D6" s="160">
        <v>49978</v>
      </c>
      <c r="E6" s="161"/>
      <c r="F6" s="162">
        <v>38519</v>
      </c>
      <c r="G6" s="163"/>
      <c r="H6" s="164"/>
    </row>
    <row r="7" spans="1:8" x14ac:dyDescent="0.15">
      <c r="A7" s="145" t="s">
        <v>547</v>
      </c>
      <c r="B7" s="150"/>
      <c r="C7" s="151"/>
      <c r="D7" s="152">
        <v>105908</v>
      </c>
      <c r="E7" s="153"/>
      <c r="F7" s="154">
        <v>70166</v>
      </c>
      <c r="G7" s="155"/>
      <c r="H7" s="156"/>
    </row>
    <row r="8" spans="1:8" x14ac:dyDescent="0.15">
      <c r="A8" s="157"/>
      <c r="B8" s="158"/>
      <c r="C8" s="159"/>
      <c r="D8" s="160">
        <v>67480</v>
      </c>
      <c r="E8" s="161"/>
      <c r="F8" s="162">
        <v>36115</v>
      </c>
      <c r="G8" s="163"/>
      <c r="H8" s="164"/>
    </row>
    <row r="9" spans="1:8" x14ac:dyDescent="0.15">
      <c r="A9" s="145" t="s">
        <v>548</v>
      </c>
      <c r="B9" s="150"/>
      <c r="C9" s="151"/>
      <c r="D9" s="152">
        <v>125385</v>
      </c>
      <c r="E9" s="153"/>
      <c r="F9" s="154">
        <v>70329</v>
      </c>
      <c r="G9" s="155"/>
      <c r="H9" s="156"/>
    </row>
    <row r="10" spans="1:8" x14ac:dyDescent="0.15">
      <c r="A10" s="157"/>
      <c r="B10" s="158"/>
      <c r="C10" s="159"/>
      <c r="D10" s="160">
        <v>99971</v>
      </c>
      <c r="E10" s="161"/>
      <c r="F10" s="162">
        <v>39403</v>
      </c>
      <c r="G10" s="163"/>
      <c r="H10" s="164"/>
    </row>
    <row r="11" spans="1:8" x14ac:dyDescent="0.15">
      <c r="A11" s="145" t="s">
        <v>549</v>
      </c>
      <c r="B11" s="150"/>
      <c r="C11" s="151"/>
      <c r="D11" s="152">
        <v>81769</v>
      </c>
      <c r="E11" s="153"/>
      <c r="F11" s="154">
        <v>71871</v>
      </c>
      <c r="G11" s="155"/>
      <c r="H11" s="156"/>
    </row>
    <row r="12" spans="1:8" x14ac:dyDescent="0.15">
      <c r="A12" s="157"/>
      <c r="B12" s="158"/>
      <c r="C12" s="165"/>
      <c r="D12" s="160">
        <v>29299</v>
      </c>
      <c r="E12" s="161"/>
      <c r="F12" s="162">
        <v>38232</v>
      </c>
      <c r="G12" s="163"/>
      <c r="H12" s="164"/>
    </row>
    <row r="13" spans="1:8" x14ac:dyDescent="0.15">
      <c r="A13" s="145"/>
      <c r="B13" s="150"/>
      <c r="C13" s="166"/>
      <c r="D13" s="167">
        <v>86322</v>
      </c>
      <c r="E13" s="168"/>
      <c r="F13" s="169">
        <v>70433</v>
      </c>
      <c r="G13" s="170"/>
      <c r="H13" s="156"/>
    </row>
    <row r="14" spans="1:8" x14ac:dyDescent="0.15">
      <c r="A14" s="157"/>
      <c r="B14" s="158"/>
      <c r="C14" s="159"/>
      <c r="D14" s="160">
        <v>55059</v>
      </c>
      <c r="E14" s="161"/>
      <c r="F14" s="162">
        <v>37930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6.01</v>
      </c>
      <c r="C19" s="171">
        <f>ROUND(VALUE(SUBSTITUTE(実質収支比率等に係る経年分析!G$48,"▲","-")),2)</f>
        <v>7.57</v>
      </c>
      <c r="D19" s="171">
        <f>ROUND(VALUE(SUBSTITUTE(実質収支比率等に係る経年分析!H$48,"▲","-")),2)</f>
        <v>7.52</v>
      </c>
      <c r="E19" s="171">
        <f>ROUND(VALUE(SUBSTITUTE(実質収支比率等に係る経年分析!I$48,"▲","-")),2)</f>
        <v>11.81</v>
      </c>
      <c r="F19" s="171">
        <f>ROUND(VALUE(SUBSTITUTE(実質収支比率等に係る経年分析!J$48,"▲","-")),2)</f>
        <v>11.18</v>
      </c>
    </row>
    <row r="20" spans="1:11" x14ac:dyDescent="0.15">
      <c r="A20" s="171" t="s">
        <v>55</v>
      </c>
      <c r="B20" s="171">
        <f>ROUND(VALUE(SUBSTITUTE(実質収支比率等に係る経年分析!F$47,"▲","-")),2)</f>
        <v>32.58</v>
      </c>
      <c r="C20" s="171">
        <f>ROUND(VALUE(SUBSTITUTE(実質収支比率等に係る経年分析!G$47,"▲","-")),2)</f>
        <v>30.65</v>
      </c>
      <c r="D20" s="171">
        <f>ROUND(VALUE(SUBSTITUTE(実質収支比率等に係る経年分析!H$47,"▲","-")),2)</f>
        <v>29.47</v>
      </c>
      <c r="E20" s="171">
        <f>ROUND(VALUE(SUBSTITUTE(実質収支比率等に係る経年分析!I$47,"▲","-")),2)</f>
        <v>23.64</v>
      </c>
      <c r="F20" s="171">
        <f>ROUND(VALUE(SUBSTITUTE(実質収支比率等に係る経年分析!J$47,"▲","-")),2)</f>
        <v>30.75</v>
      </c>
    </row>
    <row r="21" spans="1:11" x14ac:dyDescent="0.15">
      <c r="A21" s="171" t="s">
        <v>56</v>
      </c>
      <c r="B21" s="171">
        <f>IF(ISNUMBER(VALUE(SUBSTITUTE(実質収支比率等に係る経年分析!F$49,"▲","-"))),ROUND(VALUE(SUBSTITUTE(実質収支比率等に係る経年分析!F$49,"▲","-")),2),NA())</f>
        <v>-5.7</v>
      </c>
      <c r="C21" s="171">
        <f>IF(ISNUMBER(VALUE(SUBSTITUTE(実質収支比率等に係る経年分析!G$49,"▲","-"))),ROUND(VALUE(SUBSTITUTE(実質収支比率等に係る経年分析!G$49,"▲","-")),2),NA())</f>
        <v>-3.32</v>
      </c>
      <c r="D21" s="171">
        <f>IF(ISNUMBER(VALUE(SUBSTITUTE(実質収支比率等に係る経年分析!H$49,"▲","-"))),ROUND(VALUE(SUBSTITUTE(実質収支比率等に係る経年分析!H$49,"▲","-")),2),NA())</f>
        <v>-4.76</v>
      </c>
      <c r="E21" s="171">
        <f>IF(ISNUMBER(VALUE(SUBSTITUTE(実質収支比率等に係る経年分析!I$49,"▲","-"))),ROUND(VALUE(SUBSTITUTE(実質収支比率等に係る経年分析!I$49,"▲","-")),2),NA())</f>
        <v>-4.2</v>
      </c>
      <c r="F21" s="171">
        <f>IF(ISNUMBER(VALUE(SUBSTITUTE(実質収支比率等に係る経年分析!J$49,"▲","-"))),ROUND(VALUE(SUBSTITUTE(実質収支比率等に係る経年分析!J$49,"▲","-")),2),NA())</f>
        <v>-1.72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温泉事業特別会計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1.51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0.49</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0.84</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15">
      <c r="A34" s="172" t="str">
        <f>IF(連結実質赤字比率に係る赤字・黒字の構成分析!C$36="",NA(),連結実質赤字比率に係る赤字・黒字の構成分析!C$36)</f>
        <v>病院事業会計</v>
      </c>
      <c r="B34" s="172">
        <f>IF(ROUND(VALUE(SUBSTITUTE(連結実質赤字比率に係る赤字・黒字の構成分析!F$36,"▲", "-")), 2) &lt; 0, ABS(ROUND(VALUE(SUBSTITUTE(連結実質赤字比率に係る赤字・黒字の構成分析!F$36,"▲", "-")), 2)), NA())</f>
        <v>1.46</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0.68</v>
      </c>
      <c r="E34" s="172" t="e">
        <f>IF(ROUND(VALUE(SUBSTITUTE(連結実質赤字比率に係る赤字・黒字の構成分析!G$36,"▲", "-")), 2) &gt;= 0, ABS(ROUND(VALUE(SUBSTITUTE(連結実質赤字比率に係る赤字・黒字の構成分析!G$36,"▲", "-")), 2)), NA())</f>
        <v>#N/A</v>
      </c>
      <c r="F34" s="172">
        <f>IF(ROUND(VALUE(SUBSTITUTE(連結実質赤字比率に係る赤字・黒字の構成分析!H$36,"▲", "-")), 2) &lt; 0, ABS(ROUND(VALUE(SUBSTITUTE(連結実質赤字比率に係る赤字・黒字の構成分析!H$36,"▲", "-")), 2)), NA())</f>
        <v>1.06</v>
      </c>
      <c r="G34" s="172" t="e">
        <f>IF(ROUND(VALUE(SUBSTITUTE(連結実質赤字比率に係る赤字・黒字の構成分析!H$36,"▲", "-")), 2) &gt;= 0, ABS(ROUND(VALUE(SUBSTITUTE(連結実質赤字比率に係る赤字・黒字の構成分析!H$36,"▲", "-")), 2)), NA())</f>
        <v>#N/A</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8.3699999999999992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7.41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7.26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8.6199999999999992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7.56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11.18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3477</v>
      </c>
      <c r="E42" s="173"/>
      <c r="F42" s="173"/>
      <c r="G42" s="173">
        <f>'実質公債費比率（分子）の構造'!L$52</f>
        <v>3370</v>
      </c>
      <c r="H42" s="173"/>
      <c r="I42" s="173"/>
      <c r="J42" s="173">
        <f>'実質公債費比率（分子）の構造'!M$52</f>
        <v>3326</v>
      </c>
      <c r="K42" s="173"/>
      <c r="L42" s="173"/>
      <c r="M42" s="173">
        <f>'実質公債費比率（分子）の構造'!N$52</f>
        <v>3199</v>
      </c>
      <c r="N42" s="173"/>
      <c r="O42" s="173"/>
      <c r="P42" s="173">
        <f>'実質公債費比率（分子）の構造'!O$52</f>
        <v>3084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100</v>
      </c>
      <c r="C45" s="173"/>
      <c r="D45" s="173"/>
      <c r="E45" s="173">
        <f>'実質公債費比率（分子）の構造'!L$49</f>
        <v>107</v>
      </c>
      <c r="F45" s="173"/>
      <c r="G45" s="173"/>
      <c r="H45" s="173">
        <f>'実質公債費比率（分子）の構造'!M$49</f>
        <v>97</v>
      </c>
      <c r="I45" s="173"/>
      <c r="J45" s="173"/>
      <c r="K45" s="173">
        <f>'実質公債費比率（分子）の構造'!N$49</f>
        <v>117</v>
      </c>
      <c r="L45" s="173"/>
      <c r="M45" s="173"/>
      <c r="N45" s="173">
        <f>'実質公債費比率（分子）の構造'!O$49</f>
        <v>128</v>
      </c>
      <c r="O45" s="173"/>
      <c r="P45" s="173"/>
    </row>
    <row r="46" spans="1:16" x14ac:dyDescent="0.15">
      <c r="A46" s="173" t="s">
        <v>67</v>
      </c>
      <c r="B46" s="173">
        <f>'実質公債費比率（分子）の構造'!K$48</f>
        <v>1497</v>
      </c>
      <c r="C46" s="173"/>
      <c r="D46" s="173"/>
      <c r="E46" s="173">
        <f>'実質公債費比率（分子）の構造'!L$48</f>
        <v>1587</v>
      </c>
      <c r="F46" s="173"/>
      <c r="G46" s="173"/>
      <c r="H46" s="173">
        <f>'実質公債費比率（分子）の構造'!M$48</f>
        <v>1560</v>
      </c>
      <c r="I46" s="173"/>
      <c r="J46" s="173"/>
      <c r="K46" s="173">
        <f>'実質公債費比率（分子）の構造'!N$48</f>
        <v>1543</v>
      </c>
      <c r="L46" s="173"/>
      <c r="M46" s="173"/>
      <c r="N46" s="173">
        <f>'実質公債費比率（分子）の構造'!O$48</f>
        <v>1527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3256</v>
      </c>
      <c r="C49" s="173"/>
      <c r="D49" s="173"/>
      <c r="E49" s="173">
        <f>'実質公債費比率（分子）の構造'!L$45</f>
        <v>3033</v>
      </c>
      <c r="F49" s="173"/>
      <c r="G49" s="173"/>
      <c r="H49" s="173">
        <f>'実質公債費比率（分子）の構造'!M$45</f>
        <v>2826</v>
      </c>
      <c r="I49" s="173"/>
      <c r="J49" s="173"/>
      <c r="K49" s="173">
        <f>'実質公債費比率（分子）の構造'!N$45</f>
        <v>2711</v>
      </c>
      <c r="L49" s="173"/>
      <c r="M49" s="173"/>
      <c r="N49" s="173">
        <f>'実質公債費比率（分子）の構造'!O$45</f>
        <v>2714</v>
      </c>
      <c r="O49" s="173"/>
      <c r="P49" s="173"/>
    </row>
    <row r="50" spans="1:16" x14ac:dyDescent="0.15">
      <c r="A50" s="173" t="s">
        <v>71</v>
      </c>
      <c r="B50" s="173" t="e">
        <f>NA()</f>
        <v>#N/A</v>
      </c>
      <c r="C50" s="173">
        <f>IF(ISNUMBER('実質公債費比率（分子）の構造'!K$53),'実質公債費比率（分子）の構造'!K$53,NA())</f>
        <v>1377</v>
      </c>
      <c r="D50" s="173" t="e">
        <f>NA()</f>
        <v>#N/A</v>
      </c>
      <c r="E50" s="173" t="e">
        <f>NA()</f>
        <v>#N/A</v>
      </c>
      <c r="F50" s="173">
        <f>IF(ISNUMBER('実質公債費比率（分子）の構造'!L$53),'実質公債費比率（分子）の構造'!L$53,NA())</f>
        <v>1357</v>
      </c>
      <c r="G50" s="173" t="e">
        <f>NA()</f>
        <v>#N/A</v>
      </c>
      <c r="H50" s="173" t="e">
        <f>NA()</f>
        <v>#N/A</v>
      </c>
      <c r="I50" s="173">
        <f>IF(ISNUMBER('実質公債費比率（分子）の構造'!M$53),'実質公債費比率（分子）の構造'!M$53,NA())</f>
        <v>1157</v>
      </c>
      <c r="J50" s="173" t="e">
        <f>NA()</f>
        <v>#N/A</v>
      </c>
      <c r="K50" s="173" t="e">
        <f>NA()</f>
        <v>#N/A</v>
      </c>
      <c r="L50" s="173">
        <f>IF(ISNUMBER('実質公債費比率（分子）の構造'!N$53),'実質公債費比率（分子）の構造'!N$53,NA())</f>
        <v>1172</v>
      </c>
      <c r="M50" s="173" t="e">
        <f>NA()</f>
        <v>#N/A</v>
      </c>
      <c r="N50" s="173" t="e">
        <f>NA()</f>
        <v>#N/A</v>
      </c>
      <c r="O50" s="173">
        <f>IF(ISNUMBER('実質公債費比率（分子）の構造'!O$53),'実質公債費比率（分子）の構造'!O$53,NA())</f>
        <v>1285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33952</v>
      </c>
      <c r="E56" s="172"/>
      <c r="F56" s="172"/>
      <c r="G56" s="172">
        <f>'将来負担比率（分子）の構造'!J$52</f>
        <v>33610</v>
      </c>
      <c r="H56" s="172"/>
      <c r="I56" s="172"/>
      <c r="J56" s="172">
        <f>'将来負担比率（分子）の構造'!K$52</f>
        <v>35046</v>
      </c>
      <c r="K56" s="172"/>
      <c r="L56" s="172"/>
      <c r="M56" s="172">
        <f>'将来負担比率（分子）の構造'!L$52</f>
        <v>36579</v>
      </c>
      <c r="N56" s="172"/>
      <c r="O56" s="172"/>
      <c r="P56" s="172">
        <f>'将来負担比率（分子）の構造'!M$52</f>
        <v>36590</v>
      </c>
    </row>
    <row r="57" spans="1:16" x14ac:dyDescent="0.15">
      <c r="A57" s="172" t="s">
        <v>42</v>
      </c>
      <c r="B57" s="172"/>
      <c r="C57" s="172"/>
      <c r="D57" s="172">
        <f>'将来負担比率（分子）の構造'!I$51</f>
        <v>1919</v>
      </c>
      <c r="E57" s="172"/>
      <c r="F57" s="172"/>
      <c r="G57" s="172">
        <f>'将来負担比率（分子）の構造'!J$51</f>
        <v>2229</v>
      </c>
      <c r="H57" s="172"/>
      <c r="I57" s="172"/>
      <c r="J57" s="172">
        <f>'将来負担比率（分子）の構造'!K$51</f>
        <v>2207</v>
      </c>
      <c r="K57" s="172"/>
      <c r="L57" s="172"/>
      <c r="M57" s="172">
        <f>'将来負担比率（分子）の構造'!L$51</f>
        <v>1926</v>
      </c>
      <c r="N57" s="172"/>
      <c r="O57" s="172"/>
      <c r="P57" s="172">
        <f>'将来負担比率（分子）の構造'!M$51</f>
        <v>2190</v>
      </c>
    </row>
    <row r="58" spans="1:16" x14ac:dyDescent="0.15">
      <c r="A58" s="172" t="s">
        <v>41</v>
      </c>
      <c r="B58" s="172"/>
      <c r="C58" s="172"/>
      <c r="D58" s="172">
        <f>'将来負担比率（分子）の構造'!I$50</f>
        <v>15326</v>
      </c>
      <c r="E58" s="172"/>
      <c r="F58" s="172"/>
      <c r="G58" s="172">
        <f>'将来負担比率（分子）の構造'!J$50</f>
        <v>16191</v>
      </c>
      <c r="H58" s="172"/>
      <c r="I58" s="172"/>
      <c r="J58" s="172">
        <f>'将来負担比率（分子）の構造'!K$50</f>
        <v>16363</v>
      </c>
      <c r="K58" s="172"/>
      <c r="L58" s="172"/>
      <c r="M58" s="172">
        <f>'将来負担比率（分子）の構造'!L$50</f>
        <v>15564</v>
      </c>
      <c r="N58" s="172"/>
      <c r="O58" s="172"/>
      <c r="P58" s="172">
        <f>'将来負担比率（分子）の構造'!M$50</f>
        <v>18255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2972</v>
      </c>
      <c r="C62" s="172"/>
      <c r="D62" s="172"/>
      <c r="E62" s="172">
        <f>'将来負担比率（分子）の構造'!J$45</f>
        <v>2594</v>
      </c>
      <c r="F62" s="172"/>
      <c r="G62" s="172"/>
      <c r="H62" s="172">
        <f>'将来負担比率（分子）の構造'!K$45</f>
        <v>2310</v>
      </c>
      <c r="I62" s="172"/>
      <c r="J62" s="172"/>
      <c r="K62" s="172">
        <f>'将来負担比率（分子）の構造'!L$45</f>
        <v>2154</v>
      </c>
      <c r="L62" s="172"/>
      <c r="M62" s="172"/>
      <c r="N62" s="172">
        <f>'将来負担比率（分子）の構造'!M$45</f>
        <v>2135</v>
      </c>
      <c r="O62" s="172"/>
      <c r="P62" s="172"/>
    </row>
    <row r="63" spans="1:16" x14ac:dyDescent="0.15">
      <c r="A63" s="172" t="s">
        <v>34</v>
      </c>
      <c r="B63" s="172">
        <f>'将来負担比率（分子）の構造'!I$44</f>
        <v>680</v>
      </c>
      <c r="C63" s="172"/>
      <c r="D63" s="172"/>
      <c r="E63" s="172">
        <f>'将来負担比率（分子）の構造'!J$44</f>
        <v>749</v>
      </c>
      <c r="F63" s="172"/>
      <c r="G63" s="172"/>
      <c r="H63" s="172">
        <f>'将来負担比率（分子）の構造'!K$44</f>
        <v>730</v>
      </c>
      <c r="I63" s="172"/>
      <c r="J63" s="172"/>
      <c r="K63" s="172">
        <f>'将来負担比率（分子）の構造'!L$44</f>
        <v>2067</v>
      </c>
      <c r="L63" s="172"/>
      <c r="M63" s="172"/>
      <c r="N63" s="172">
        <f>'将来負担比率（分子）の構造'!M$44</f>
        <v>1973</v>
      </c>
      <c r="O63" s="172"/>
      <c r="P63" s="172"/>
    </row>
    <row r="64" spans="1:16" x14ac:dyDescent="0.15">
      <c r="A64" s="172" t="s">
        <v>33</v>
      </c>
      <c r="B64" s="172">
        <f>'将来負担比率（分子）の構造'!I$43</f>
        <v>19065</v>
      </c>
      <c r="C64" s="172"/>
      <c r="D64" s="172"/>
      <c r="E64" s="172">
        <f>'将来負担比率（分子）の構造'!J$43</f>
        <v>17920</v>
      </c>
      <c r="F64" s="172"/>
      <c r="G64" s="172"/>
      <c r="H64" s="172">
        <f>'将来負担比率（分子）の構造'!K$43</f>
        <v>17570</v>
      </c>
      <c r="I64" s="172"/>
      <c r="J64" s="172"/>
      <c r="K64" s="172">
        <f>'将来負担比率（分子）の構造'!L$43</f>
        <v>16731</v>
      </c>
      <c r="L64" s="172"/>
      <c r="M64" s="172"/>
      <c r="N64" s="172">
        <f>'将来負担比率（分子）の構造'!M$43</f>
        <v>17001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f>'将来負担比率（分子）の構造'!M$42</f>
        <v>3410</v>
      </c>
      <c r="O65" s="172"/>
      <c r="P65" s="172"/>
    </row>
    <row r="66" spans="1:16" x14ac:dyDescent="0.15">
      <c r="A66" s="172" t="s">
        <v>31</v>
      </c>
      <c r="B66" s="172">
        <f>'将来負担比率（分子）の構造'!I$41</f>
        <v>27840</v>
      </c>
      <c r="C66" s="172"/>
      <c r="D66" s="172"/>
      <c r="E66" s="172">
        <f>'将来負担比率（分子）の構造'!J$41</f>
        <v>28626</v>
      </c>
      <c r="F66" s="172"/>
      <c r="G66" s="172"/>
      <c r="H66" s="172">
        <f>'将来負担比率（分子）の構造'!K$41</f>
        <v>31154</v>
      </c>
      <c r="I66" s="172"/>
      <c r="J66" s="172"/>
      <c r="K66" s="172">
        <f>'将来負担比率（分子）の構造'!L$41</f>
        <v>34895</v>
      </c>
      <c r="L66" s="172"/>
      <c r="M66" s="172"/>
      <c r="N66" s="172">
        <f>'将来負担比率（分子）の構造'!M$41</f>
        <v>35801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1778</v>
      </c>
      <c r="M67" s="172" t="e">
        <f>NA()</f>
        <v>#N/A</v>
      </c>
      <c r="N67" s="172" t="e">
        <f>NA()</f>
        <v>#N/A</v>
      </c>
      <c r="O67" s="172">
        <f>IF(ISNUMBER('将来負担比率（分子）の構造'!M$53), IF('将来負担比率（分子）の構造'!M$53 &lt; 0, 0, '将来負担比率（分子）の構造'!M$53), NA())</f>
        <v>3284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5281</v>
      </c>
      <c r="C72" s="176">
        <f>基金残高に係る経年分析!G55</f>
        <v>4310</v>
      </c>
      <c r="D72" s="176">
        <f>基金残高に係る経年分析!H55</f>
        <v>5785</v>
      </c>
    </row>
    <row r="73" spans="1:16" x14ac:dyDescent="0.15">
      <c r="A73" s="175" t="s">
        <v>78</v>
      </c>
      <c r="B73" s="176">
        <f>基金残高に係る経年分析!F56</f>
        <v>3408</v>
      </c>
      <c r="C73" s="176">
        <f>基金残高に係る経年分析!G56</f>
        <v>3371</v>
      </c>
      <c r="D73" s="176">
        <f>基金残高に係る経年分析!H56</f>
        <v>3335</v>
      </c>
    </row>
    <row r="74" spans="1:16" x14ac:dyDescent="0.15">
      <c r="A74" s="175" t="s">
        <v>79</v>
      </c>
      <c r="B74" s="176">
        <f>基金残高に係る経年分析!F57</f>
        <v>8123</v>
      </c>
      <c r="C74" s="176">
        <f>基金残高に係る経年分析!G57</f>
        <v>8357</v>
      </c>
      <c r="D74" s="176">
        <f>基金残高に係る経年分析!H57</f>
        <v>8929</v>
      </c>
    </row>
  </sheetData>
  <sheetProtection algorithmName="SHA-512" hashValue="hmhkaAwIBkp4dZpNiUBt4KydcDykS4FARS0Dw4/TdG1Dkyn3SvvYWM+t5+bbRCECB6mvNmmLAVAuVeApvmEl3A==" saltValue="tzG7JRVLO6NalSmmtXYwR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212</v>
      </c>
      <c r="DI1" s="607"/>
      <c r="DJ1" s="607"/>
      <c r="DK1" s="607"/>
      <c r="DL1" s="607"/>
      <c r="DM1" s="607"/>
      <c r="DN1" s="608"/>
      <c r="DO1" s="212"/>
      <c r="DP1" s="606" t="s">
        <v>213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218</v>
      </c>
      <c r="S4" s="610"/>
      <c r="T4" s="610"/>
      <c r="U4" s="610"/>
      <c r="V4" s="610"/>
      <c r="W4" s="610"/>
      <c r="X4" s="610"/>
      <c r="Y4" s="611"/>
      <c r="Z4" s="609" t="s">
        <v>219</v>
      </c>
      <c r="AA4" s="610"/>
      <c r="AB4" s="610"/>
      <c r="AC4" s="611"/>
      <c r="AD4" s="609" t="s">
        <v>220</v>
      </c>
      <c r="AE4" s="610"/>
      <c r="AF4" s="610"/>
      <c r="AG4" s="610"/>
      <c r="AH4" s="610"/>
      <c r="AI4" s="610"/>
      <c r="AJ4" s="610"/>
      <c r="AK4" s="611"/>
      <c r="AL4" s="609" t="s">
        <v>219</v>
      </c>
      <c r="AM4" s="610"/>
      <c r="AN4" s="610"/>
      <c r="AO4" s="611"/>
      <c r="AP4" s="615" t="s">
        <v>221</v>
      </c>
      <c r="AQ4" s="615"/>
      <c r="AR4" s="615"/>
      <c r="AS4" s="615"/>
      <c r="AT4" s="615"/>
      <c r="AU4" s="615"/>
      <c r="AV4" s="615"/>
      <c r="AW4" s="615"/>
      <c r="AX4" s="615"/>
      <c r="AY4" s="615"/>
      <c r="AZ4" s="615"/>
      <c r="BA4" s="615"/>
      <c r="BB4" s="615"/>
      <c r="BC4" s="615"/>
      <c r="BD4" s="615"/>
      <c r="BE4" s="615"/>
      <c r="BF4" s="615"/>
      <c r="BG4" s="615" t="s">
        <v>222</v>
      </c>
      <c r="BH4" s="615"/>
      <c r="BI4" s="615"/>
      <c r="BJ4" s="615"/>
      <c r="BK4" s="615"/>
      <c r="BL4" s="615"/>
      <c r="BM4" s="615"/>
      <c r="BN4" s="615"/>
      <c r="BO4" s="615" t="s">
        <v>219</v>
      </c>
      <c r="BP4" s="615"/>
      <c r="BQ4" s="615"/>
      <c r="BR4" s="615"/>
      <c r="BS4" s="615" t="s">
        <v>223</v>
      </c>
      <c r="BT4" s="615"/>
      <c r="BU4" s="615"/>
      <c r="BV4" s="615"/>
      <c r="BW4" s="615"/>
      <c r="BX4" s="615"/>
      <c r="BY4" s="615"/>
      <c r="BZ4" s="615"/>
      <c r="CA4" s="615"/>
      <c r="CB4" s="615"/>
      <c r="CD4" s="612" t="s">
        <v>224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225</v>
      </c>
      <c r="C5" s="617"/>
      <c r="D5" s="617"/>
      <c r="E5" s="617"/>
      <c r="F5" s="617"/>
      <c r="G5" s="617"/>
      <c r="H5" s="617"/>
      <c r="I5" s="617"/>
      <c r="J5" s="617"/>
      <c r="K5" s="617"/>
      <c r="L5" s="617"/>
      <c r="M5" s="617"/>
      <c r="N5" s="617"/>
      <c r="O5" s="617"/>
      <c r="P5" s="617"/>
      <c r="Q5" s="618"/>
      <c r="R5" s="619">
        <v>7043738</v>
      </c>
      <c r="S5" s="620"/>
      <c r="T5" s="620"/>
      <c r="U5" s="620"/>
      <c r="V5" s="620"/>
      <c r="W5" s="620"/>
      <c r="X5" s="620"/>
      <c r="Y5" s="621"/>
      <c r="Z5" s="622">
        <v>18.5</v>
      </c>
      <c r="AA5" s="622"/>
      <c r="AB5" s="622"/>
      <c r="AC5" s="622"/>
      <c r="AD5" s="623">
        <v>6713919</v>
      </c>
      <c r="AE5" s="623"/>
      <c r="AF5" s="623"/>
      <c r="AG5" s="623"/>
      <c r="AH5" s="623"/>
      <c r="AI5" s="623"/>
      <c r="AJ5" s="623"/>
      <c r="AK5" s="623"/>
      <c r="AL5" s="624">
        <v>36.6</v>
      </c>
      <c r="AM5" s="625"/>
      <c r="AN5" s="625"/>
      <c r="AO5" s="626"/>
      <c r="AP5" s="616" t="s">
        <v>226</v>
      </c>
      <c r="AQ5" s="617"/>
      <c r="AR5" s="617"/>
      <c r="AS5" s="617"/>
      <c r="AT5" s="617"/>
      <c r="AU5" s="617"/>
      <c r="AV5" s="617"/>
      <c r="AW5" s="617"/>
      <c r="AX5" s="617"/>
      <c r="AY5" s="617"/>
      <c r="AZ5" s="617"/>
      <c r="BA5" s="617"/>
      <c r="BB5" s="617"/>
      <c r="BC5" s="617"/>
      <c r="BD5" s="617"/>
      <c r="BE5" s="617"/>
      <c r="BF5" s="618"/>
      <c r="BG5" s="630">
        <v>6777732</v>
      </c>
      <c r="BH5" s="631"/>
      <c r="BI5" s="631"/>
      <c r="BJ5" s="631"/>
      <c r="BK5" s="631"/>
      <c r="BL5" s="631"/>
      <c r="BM5" s="631"/>
      <c r="BN5" s="632"/>
      <c r="BO5" s="633">
        <v>96.2</v>
      </c>
      <c r="BP5" s="633"/>
      <c r="BQ5" s="633"/>
      <c r="BR5" s="633"/>
      <c r="BS5" s="634">
        <v>81194</v>
      </c>
      <c r="BT5" s="634"/>
      <c r="BU5" s="634"/>
      <c r="BV5" s="634"/>
      <c r="BW5" s="634"/>
      <c r="BX5" s="634"/>
      <c r="BY5" s="634"/>
      <c r="BZ5" s="634"/>
      <c r="CA5" s="634"/>
      <c r="CB5" s="638"/>
      <c r="CD5" s="612" t="s">
        <v>221</v>
      </c>
      <c r="CE5" s="613"/>
      <c r="CF5" s="613"/>
      <c r="CG5" s="613"/>
      <c r="CH5" s="613"/>
      <c r="CI5" s="613"/>
      <c r="CJ5" s="613"/>
      <c r="CK5" s="613"/>
      <c r="CL5" s="613"/>
      <c r="CM5" s="613"/>
      <c r="CN5" s="613"/>
      <c r="CO5" s="613"/>
      <c r="CP5" s="613"/>
      <c r="CQ5" s="614"/>
      <c r="CR5" s="612" t="s">
        <v>227</v>
      </c>
      <c r="CS5" s="613"/>
      <c r="CT5" s="613"/>
      <c r="CU5" s="613"/>
      <c r="CV5" s="613"/>
      <c r="CW5" s="613"/>
      <c r="CX5" s="613"/>
      <c r="CY5" s="614"/>
      <c r="CZ5" s="612" t="s">
        <v>219</v>
      </c>
      <c r="DA5" s="613"/>
      <c r="DB5" s="613"/>
      <c r="DC5" s="614"/>
      <c r="DD5" s="612" t="s">
        <v>228</v>
      </c>
      <c r="DE5" s="613"/>
      <c r="DF5" s="613"/>
      <c r="DG5" s="613"/>
      <c r="DH5" s="613"/>
      <c r="DI5" s="613"/>
      <c r="DJ5" s="613"/>
      <c r="DK5" s="613"/>
      <c r="DL5" s="613"/>
      <c r="DM5" s="613"/>
      <c r="DN5" s="613"/>
      <c r="DO5" s="613"/>
      <c r="DP5" s="614"/>
      <c r="DQ5" s="612" t="s">
        <v>229</v>
      </c>
      <c r="DR5" s="613"/>
      <c r="DS5" s="613"/>
      <c r="DT5" s="613"/>
      <c r="DU5" s="613"/>
      <c r="DV5" s="613"/>
      <c r="DW5" s="613"/>
      <c r="DX5" s="613"/>
      <c r="DY5" s="613"/>
      <c r="DZ5" s="613"/>
      <c r="EA5" s="613"/>
      <c r="EB5" s="613"/>
      <c r="EC5" s="614"/>
    </row>
    <row r="6" spans="2:143" ht="11.25" customHeight="1" x14ac:dyDescent="0.15">
      <c r="B6" s="627" t="s">
        <v>230</v>
      </c>
      <c r="C6" s="628"/>
      <c r="D6" s="628"/>
      <c r="E6" s="628"/>
      <c r="F6" s="628"/>
      <c r="G6" s="628"/>
      <c r="H6" s="628"/>
      <c r="I6" s="628"/>
      <c r="J6" s="628"/>
      <c r="K6" s="628"/>
      <c r="L6" s="628"/>
      <c r="M6" s="628"/>
      <c r="N6" s="628"/>
      <c r="O6" s="628"/>
      <c r="P6" s="628"/>
      <c r="Q6" s="629"/>
      <c r="R6" s="630">
        <v>401805</v>
      </c>
      <c r="S6" s="631"/>
      <c r="T6" s="631"/>
      <c r="U6" s="631"/>
      <c r="V6" s="631"/>
      <c r="W6" s="631"/>
      <c r="X6" s="631"/>
      <c r="Y6" s="632"/>
      <c r="Z6" s="633">
        <v>1.1000000000000001</v>
      </c>
      <c r="AA6" s="633"/>
      <c r="AB6" s="633"/>
      <c r="AC6" s="633"/>
      <c r="AD6" s="634">
        <v>401805</v>
      </c>
      <c r="AE6" s="634"/>
      <c r="AF6" s="634"/>
      <c r="AG6" s="634"/>
      <c r="AH6" s="634"/>
      <c r="AI6" s="634"/>
      <c r="AJ6" s="634"/>
      <c r="AK6" s="634"/>
      <c r="AL6" s="635">
        <v>2.2000000000000002</v>
      </c>
      <c r="AM6" s="636"/>
      <c r="AN6" s="636"/>
      <c r="AO6" s="637"/>
      <c r="AP6" s="627" t="s">
        <v>231</v>
      </c>
      <c r="AQ6" s="628"/>
      <c r="AR6" s="628"/>
      <c r="AS6" s="628"/>
      <c r="AT6" s="628"/>
      <c r="AU6" s="628"/>
      <c r="AV6" s="628"/>
      <c r="AW6" s="628"/>
      <c r="AX6" s="628"/>
      <c r="AY6" s="628"/>
      <c r="AZ6" s="628"/>
      <c r="BA6" s="628"/>
      <c r="BB6" s="628"/>
      <c r="BC6" s="628"/>
      <c r="BD6" s="628"/>
      <c r="BE6" s="628"/>
      <c r="BF6" s="629"/>
      <c r="BG6" s="630">
        <v>6777732</v>
      </c>
      <c r="BH6" s="631"/>
      <c r="BI6" s="631"/>
      <c r="BJ6" s="631"/>
      <c r="BK6" s="631"/>
      <c r="BL6" s="631"/>
      <c r="BM6" s="631"/>
      <c r="BN6" s="632"/>
      <c r="BO6" s="633">
        <v>96.2</v>
      </c>
      <c r="BP6" s="633"/>
      <c r="BQ6" s="633"/>
      <c r="BR6" s="633"/>
      <c r="BS6" s="634">
        <v>81194</v>
      </c>
      <c r="BT6" s="634"/>
      <c r="BU6" s="634"/>
      <c r="BV6" s="634"/>
      <c r="BW6" s="634"/>
      <c r="BX6" s="634"/>
      <c r="BY6" s="634"/>
      <c r="BZ6" s="634"/>
      <c r="CA6" s="634"/>
      <c r="CB6" s="638"/>
      <c r="CD6" s="641" t="s">
        <v>232</v>
      </c>
      <c r="CE6" s="642"/>
      <c r="CF6" s="642"/>
      <c r="CG6" s="642"/>
      <c r="CH6" s="642"/>
      <c r="CI6" s="642"/>
      <c r="CJ6" s="642"/>
      <c r="CK6" s="642"/>
      <c r="CL6" s="642"/>
      <c r="CM6" s="642"/>
      <c r="CN6" s="642"/>
      <c r="CO6" s="642"/>
      <c r="CP6" s="642"/>
      <c r="CQ6" s="643"/>
      <c r="CR6" s="630">
        <v>217262</v>
      </c>
      <c r="CS6" s="631"/>
      <c r="CT6" s="631"/>
      <c r="CU6" s="631"/>
      <c r="CV6" s="631"/>
      <c r="CW6" s="631"/>
      <c r="CX6" s="631"/>
      <c r="CY6" s="632"/>
      <c r="CZ6" s="624">
        <v>0.6</v>
      </c>
      <c r="DA6" s="625"/>
      <c r="DB6" s="625"/>
      <c r="DC6" s="644"/>
      <c r="DD6" s="639" t="s">
        <v>126</v>
      </c>
      <c r="DE6" s="631"/>
      <c r="DF6" s="631"/>
      <c r="DG6" s="631"/>
      <c r="DH6" s="631"/>
      <c r="DI6" s="631"/>
      <c r="DJ6" s="631"/>
      <c r="DK6" s="631"/>
      <c r="DL6" s="631"/>
      <c r="DM6" s="631"/>
      <c r="DN6" s="631"/>
      <c r="DO6" s="631"/>
      <c r="DP6" s="632"/>
      <c r="DQ6" s="639">
        <v>217262</v>
      </c>
      <c r="DR6" s="631"/>
      <c r="DS6" s="631"/>
      <c r="DT6" s="631"/>
      <c r="DU6" s="631"/>
      <c r="DV6" s="631"/>
      <c r="DW6" s="631"/>
      <c r="DX6" s="631"/>
      <c r="DY6" s="631"/>
      <c r="DZ6" s="631"/>
      <c r="EA6" s="631"/>
      <c r="EB6" s="631"/>
      <c r="EC6" s="640"/>
    </row>
    <row r="7" spans="2:143" ht="11.25" customHeight="1" x14ac:dyDescent="0.15">
      <c r="B7" s="627" t="s">
        <v>233</v>
      </c>
      <c r="C7" s="628"/>
      <c r="D7" s="628"/>
      <c r="E7" s="628"/>
      <c r="F7" s="628"/>
      <c r="G7" s="628"/>
      <c r="H7" s="628"/>
      <c r="I7" s="628"/>
      <c r="J7" s="628"/>
      <c r="K7" s="628"/>
      <c r="L7" s="628"/>
      <c r="M7" s="628"/>
      <c r="N7" s="628"/>
      <c r="O7" s="628"/>
      <c r="P7" s="628"/>
      <c r="Q7" s="629"/>
      <c r="R7" s="630">
        <v>4219</v>
      </c>
      <c r="S7" s="631"/>
      <c r="T7" s="631"/>
      <c r="U7" s="631"/>
      <c r="V7" s="631"/>
      <c r="W7" s="631"/>
      <c r="X7" s="631"/>
      <c r="Y7" s="632"/>
      <c r="Z7" s="633">
        <v>0</v>
      </c>
      <c r="AA7" s="633"/>
      <c r="AB7" s="633"/>
      <c r="AC7" s="633"/>
      <c r="AD7" s="634">
        <v>4219</v>
      </c>
      <c r="AE7" s="634"/>
      <c r="AF7" s="634"/>
      <c r="AG7" s="634"/>
      <c r="AH7" s="634"/>
      <c r="AI7" s="634"/>
      <c r="AJ7" s="634"/>
      <c r="AK7" s="634"/>
      <c r="AL7" s="635">
        <v>0</v>
      </c>
      <c r="AM7" s="636"/>
      <c r="AN7" s="636"/>
      <c r="AO7" s="637"/>
      <c r="AP7" s="627" t="s">
        <v>234</v>
      </c>
      <c r="AQ7" s="628"/>
      <c r="AR7" s="628"/>
      <c r="AS7" s="628"/>
      <c r="AT7" s="628"/>
      <c r="AU7" s="628"/>
      <c r="AV7" s="628"/>
      <c r="AW7" s="628"/>
      <c r="AX7" s="628"/>
      <c r="AY7" s="628"/>
      <c r="AZ7" s="628"/>
      <c r="BA7" s="628"/>
      <c r="BB7" s="628"/>
      <c r="BC7" s="628"/>
      <c r="BD7" s="628"/>
      <c r="BE7" s="628"/>
      <c r="BF7" s="629"/>
      <c r="BG7" s="630">
        <v>2999270</v>
      </c>
      <c r="BH7" s="631"/>
      <c r="BI7" s="631"/>
      <c r="BJ7" s="631"/>
      <c r="BK7" s="631"/>
      <c r="BL7" s="631"/>
      <c r="BM7" s="631"/>
      <c r="BN7" s="632"/>
      <c r="BO7" s="633">
        <v>42.6</v>
      </c>
      <c r="BP7" s="633"/>
      <c r="BQ7" s="633"/>
      <c r="BR7" s="633"/>
      <c r="BS7" s="634">
        <v>81194</v>
      </c>
      <c r="BT7" s="634"/>
      <c r="BU7" s="634"/>
      <c r="BV7" s="634"/>
      <c r="BW7" s="634"/>
      <c r="BX7" s="634"/>
      <c r="BY7" s="634"/>
      <c r="BZ7" s="634"/>
      <c r="CA7" s="634"/>
      <c r="CB7" s="638"/>
      <c r="CD7" s="645" t="s">
        <v>235</v>
      </c>
      <c r="CE7" s="646"/>
      <c r="CF7" s="646"/>
      <c r="CG7" s="646"/>
      <c r="CH7" s="646"/>
      <c r="CI7" s="646"/>
      <c r="CJ7" s="646"/>
      <c r="CK7" s="646"/>
      <c r="CL7" s="646"/>
      <c r="CM7" s="646"/>
      <c r="CN7" s="646"/>
      <c r="CO7" s="646"/>
      <c r="CP7" s="646"/>
      <c r="CQ7" s="647"/>
      <c r="CR7" s="630">
        <v>2834679</v>
      </c>
      <c r="CS7" s="631"/>
      <c r="CT7" s="631"/>
      <c r="CU7" s="631"/>
      <c r="CV7" s="631"/>
      <c r="CW7" s="631"/>
      <c r="CX7" s="631"/>
      <c r="CY7" s="632"/>
      <c r="CZ7" s="633">
        <v>8</v>
      </c>
      <c r="DA7" s="633"/>
      <c r="DB7" s="633"/>
      <c r="DC7" s="633"/>
      <c r="DD7" s="639">
        <v>90102</v>
      </c>
      <c r="DE7" s="631"/>
      <c r="DF7" s="631"/>
      <c r="DG7" s="631"/>
      <c r="DH7" s="631"/>
      <c r="DI7" s="631"/>
      <c r="DJ7" s="631"/>
      <c r="DK7" s="631"/>
      <c r="DL7" s="631"/>
      <c r="DM7" s="631"/>
      <c r="DN7" s="631"/>
      <c r="DO7" s="631"/>
      <c r="DP7" s="632"/>
      <c r="DQ7" s="639">
        <v>2119420</v>
      </c>
      <c r="DR7" s="631"/>
      <c r="DS7" s="631"/>
      <c r="DT7" s="631"/>
      <c r="DU7" s="631"/>
      <c r="DV7" s="631"/>
      <c r="DW7" s="631"/>
      <c r="DX7" s="631"/>
      <c r="DY7" s="631"/>
      <c r="DZ7" s="631"/>
      <c r="EA7" s="631"/>
      <c r="EB7" s="631"/>
      <c r="EC7" s="640"/>
    </row>
    <row r="8" spans="2:143" ht="11.25" customHeight="1" x14ac:dyDescent="0.15">
      <c r="B8" s="627" t="s">
        <v>236</v>
      </c>
      <c r="C8" s="628"/>
      <c r="D8" s="628"/>
      <c r="E8" s="628"/>
      <c r="F8" s="628"/>
      <c r="G8" s="628"/>
      <c r="H8" s="628"/>
      <c r="I8" s="628"/>
      <c r="J8" s="628"/>
      <c r="K8" s="628"/>
      <c r="L8" s="628"/>
      <c r="M8" s="628"/>
      <c r="N8" s="628"/>
      <c r="O8" s="628"/>
      <c r="P8" s="628"/>
      <c r="Q8" s="629"/>
      <c r="R8" s="630">
        <v>19414</v>
      </c>
      <c r="S8" s="631"/>
      <c r="T8" s="631"/>
      <c r="U8" s="631"/>
      <c r="V8" s="631"/>
      <c r="W8" s="631"/>
      <c r="X8" s="631"/>
      <c r="Y8" s="632"/>
      <c r="Z8" s="633">
        <v>0.1</v>
      </c>
      <c r="AA8" s="633"/>
      <c r="AB8" s="633"/>
      <c r="AC8" s="633"/>
      <c r="AD8" s="634">
        <v>19414</v>
      </c>
      <c r="AE8" s="634"/>
      <c r="AF8" s="634"/>
      <c r="AG8" s="634"/>
      <c r="AH8" s="634"/>
      <c r="AI8" s="634"/>
      <c r="AJ8" s="634"/>
      <c r="AK8" s="634"/>
      <c r="AL8" s="635">
        <v>0.1</v>
      </c>
      <c r="AM8" s="636"/>
      <c r="AN8" s="636"/>
      <c r="AO8" s="637"/>
      <c r="AP8" s="627" t="s">
        <v>237</v>
      </c>
      <c r="AQ8" s="628"/>
      <c r="AR8" s="628"/>
      <c r="AS8" s="628"/>
      <c r="AT8" s="628"/>
      <c r="AU8" s="628"/>
      <c r="AV8" s="628"/>
      <c r="AW8" s="628"/>
      <c r="AX8" s="628"/>
      <c r="AY8" s="628"/>
      <c r="AZ8" s="628"/>
      <c r="BA8" s="628"/>
      <c r="BB8" s="628"/>
      <c r="BC8" s="628"/>
      <c r="BD8" s="628"/>
      <c r="BE8" s="628"/>
      <c r="BF8" s="629"/>
      <c r="BG8" s="630">
        <v>106069</v>
      </c>
      <c r="BH8" s="631"/>
      <c r="BI8" s="631"/>
      <c r="BJ8" s="631"/>
      <c r="BK8" s="631"/>
      <c r="BL8" s="631"/>
      <c r="BM8" s="631"/>
      <c r="BN8" s="632"/>
      <c r="BO8" s="633">
        <v>1.5</v>
      </c>
      <c r="BP8" s="633"/>
      <c r="BQ8" s="633"/>
      <c r="BR8" s="633"/>
      <c r="BS8" s="634" t="s">
        <v>126</v>
      </c>
      <c r="BT8" s="634"/>
      <c r="BU8" s="634"/>
      <c r="BV8" s="634"/>
      <c r="BW8" s="634"/>
      <c r="BX8" s="634"/>
      <c r="BY8" s="634"/>
      <c r="BZ8" s="634"/>
      <c r="CA8" s="634"/>
      <c r="CB8" s="638"/>
      <c r="CD8" s="645" t="s">
        <v>238</v>
      </c>
      <c r="CE8" s="646"/>
      <c r="CF8" s="646"/>
      <c r="CG8" s="646"/>
      <c r="CH8" s="646"/>
      <c r="CI8" s="646"/>
      <c r="CJ8" s="646"/>
      <c r="CK8" s="646"/>
      <c r="CL8" s="646"/>
      <c r="CM8" s="646"/>
      <c r="CN8" s="646"/>
      <c r="CO8" s="646"/>
      <c r="CP8" s="646"/>
      <c r="CQ8" s="647"/>
      <c r="CR8" s="630">
        <v>13115053</v>
      </c>
      <c r="CS8" s="631"/>
      <c r="CT8" s="631"/>
      <c r="CU8" s="631"/>
      <c r="CV8" s="631"/>
      <c r="CW8" s="631"/>
      <c r="CX8" s="631"/>
      <c r="CY8" s="632"/>
      <c r="CZ8" s="633">
        <v>37.200000000000003</v>
      </c>
      <c r="DA8" s="633"/>
      <c r="DB8" s="633"/>
      <c r="DC8" s="633"/>
      <c r="DD8" s="639">
        <v>198239</v>
      </c>
      <c r="DE8" s="631"/>
      <c r="DF8" s="631"/>
      <c r="DG8" s="631"/>
      <c r="DH8" s="631"/>
      <c r="DI8" s="631"/>
      <c r="DJ8" s="631"/>
      <c r="DK8" s="631"/>
      <c r="DL8" s="631"/>
      <c r="DM8" s="631"/>
      <c r="DN8" s="631"/>
      <c r="DO8" s="631"/>
      <c r="DP8" s="632"/>
      <c r="DQ8" s="639">
        <v>5005464</v>
      </c>
      <c r="DR8" s="631"/>
      <c r="DS8" s="631"/>
      <c r="DT8" s="631"/>
      <c r="DU8" s="631"/>
      <c r="DV8" s="631"/>
      <c r="DW8" s="631"/>
      <c r="DX8" s="631"/>
      <c r="DY8" s="631"/>
      <c r="DZ8" s="631"/>
      <c r="EA8" s="631"/>
      <c r="EB8" s="631"/>
      <c r="EC8" s="640"/>
    </row>
    <row r="9" spans="2:143" ht="11.25" customHeight="1" x14ac:dyDescent="0.15">
      <c r="B9" s="627" t="s">
        <v>239</v>
      </c>
      <c r="C9" s="628"/>
      <c r="D9" s="628"/>
      <c r="E9" s="628"/>
      <c r="F9" s="628"/>
      <c r="G9" s="628"/>
      <c r="H9" s="628"/>
      <c r="I9" s="628"/>
      <c r="J9" s="628"/>
      <c r="K9" s="628"/>
      <c r="L9" s="628"/>
      <c r="M9" s="628"/>
      <c r="N9" s="628"/>
      <c r="O9" s="628"/>
      <c r="P9" s="628"/>
      <c r="Q9" s="629"/>
      <c r="R9" s="630">
        <v>18179</v>
      </c>
      <c r="S9" s="631"/>
      <c r="T9" s="631"/>
      <c r="U9" s="631"/>
      <c r="V9" s="631"/>
      <c r="W9" s="631"/>
      <c r="X9" s="631"/>
      <c r="Y9" s="632"/>
      <c r="Z9" s="633">
        <v>0</v>
      </c>
      <c r="AA9" s="633"/>
      <c r="AB9" s="633"/>
      <c r="AC9" s="633"/>
      <c r="AD9" s="634">
        <v>18179</v>
      </c>
      <c r="AE9" s="634"/>
      <c r="AF9" s="634"/>
      <c r="AG9" s="634"/>
      <c r="AH9" s="634"/>
      <c r="AI9" s="634"/>
      <c r="AJ9" s="634"/>
      <c r="AK9" s="634"/>
      <c r="AL9" s="635">
        <v>0.1</v>
      </c>
      <c r="AM9" s="636"/>
      <c r="AN9" s="636"/>
      <c r="AO9" s="637"/>
      <c r="AP9" s="627" t="s">
        <v>240</v>
      </c>
      <c r="AQ9" s="628"/>
      <c r="AR9" s="628"/>
      <c r="AS9" s="628"/>
      <c r="AT9" s="628"/>
      <c r="AU9" s="628"/>
      <c r="AV9" s="628"/>
      <c r="AW9" s="628"/>
      <c r="AX9" s="628"/>
      <c r="AY9" s="628"/>
      <c r="AZ9" s="628"/>
      <c r="BA9" s="628"/>
      <c r="BB9" s="628"/>
      <c r="BC9" s="628"/>
      <c r="BD9" s="628"/>
      <c r="BE9" s="628"/>
      <c r="BF9" s="629"/>
      <c r="BG9" s="630">
        <v>2442874</v>
      </c>
      <c r="BH9" s="631"/>
      <c r="BI9" s="631"/>
      <c r="BJ9" s="631"/>
      <c r="BK9" s="631"/>
      <c r="BL9" s="631"/>
      <c r="BM9" s="631"/>
      <c r="BN9" s="632"/>
      <c r="BO9" s="633">
        <v>34.700000000000003</v>
      </c>
      <c r="BP9" s="633"/>
      <c r="BQ9" s="633"/>
      <c r="BR9" s="633"/>
      <c r="BS9" s="634" t="s">
        <v>126</v>
      </c>
      <c r="BT9" s="634"/>
      <c r="BU9" s="634"/>
      <c r="BV9" s="634"/>
      <c r="BW9" s="634"/>
      <c r="BX9" s="634"/>
      <c r="BY9" s="634"/>
      <c r="BZ9" s="634"/>
      <c r="CA9" s="634"/>
      <c r="CB9" s="638"/>
      <c r="CD9" s="645" t="s">
        <v>241</v>
      </c>
      <c r="CE9" s="646"/>
      <c r="CF9" s="646"/>
      <c r="CG9" s="646"/>
      <c r="CH9" s="646"/>
      <c r="CI9" s="646"/>
      <c r="CJ9" s="646"/>
      <c r="CK9" s="646"/>
      <c r="CL9" s="646"/>
      <c r="CM9" s="646"/>
      <c r="CN9" s="646"/>
      <c r="CO9" s="646"/>
      <c r="CP9" s="646"/>
      <c r="CQ9" s="647"/>
      <c r="CR9" s="630">
        <v>4067785</v>
      </c>
      <c r="CS9" s="631"/>
      <c r="CT9" s="631"/>
      <c r="CU9" s="631"/>
      <c r="CV9" s="631"/>
      <c r="CW9" s="631"/>
      <c r="CX9" s="631"/>
      <c r="CY9" s="632"/>
      <c r="CZ9" s="633">
        <v>11.5</v>
      </c>
      <c r="DA9" s="633"/>
      <c r="DB9" s="633"/>
      <c r="DC9" s="633"/>
      <c r="DD9" s="639">
        <v>2310</v>
      </c>
      <c r="DE9" s="631"/>
      <c r="DF9" s="631"/>
      <c r="DG9" s="631"/>
      <c r="DH9" s="631"/>
      <c r="DI9" s="631"/>
      <c r="DJ9" s="631"/>
      <c r="DK9" s="631"/>
      <c r="DL9" s="631"/>
      <c r="DM9" s="631"/>
      <c r="DN9" s="631"/>
      <c r="DO9" s="631"/>
      <c r="DP9" s="632"/>
      <c r="DQ9" s="639">
        <v>2761396</v>
      </c>
      <c r="DR9" s="631"/>
      <c r="DS9" s="631"/>
      <c r="DT9" s="631"/>
      <c r="DU9" s="631"/>
      <c r="DV9" s="631"/>
      <c r="DW9" s="631"/>
      <c r="DX9" s="631"/>
      <c r="DY9" s="631"/>
      <c r="DZ9" s="631"/>
      <c r="EA9" s="631"/>
      <c r="EB9" s="631"/>
      <c r="EC9" s="640"/>
    </row>
    <row r="10" spans="2:143" ht="11.25" customHeight="1" x14ac:dyDescent="0.15">
      <c r="B10" s="627" t="s">
        <v>242</v>
      </c>
      <c r="C10" s="628"/>
      <c r="D10" s="628"/>
      <c r="E10" s="628"/>
      <c r="F10" s="628"/>
      <c r="G10" s="628"/>
      <c r="H10" s="628"/>
      <c r="I10" s="628"/>
      <c r="J10" s="628"/>
      <c r="K10" s="628"/>
      <c r="L10" s="628"/>
      <c r="M10" s="628"/>
      <c r="N10" s="628"/>
      <c r="O10" s="628"/>
      <c r="P10" s="628"/>
      <c r="Q10" s="629"/>
      <c r="R10" s="630" t="s">
        <v>126</v>
      </c>
      <c r="S10" s="631"/>
      <c r="T10" s="631"/>
      <c r="U10" s="631"/>
      <c r="V10" s="631"/>
      <c r="W10" s="631"/>
      <c r="X10" s="631"/>
      <c r="Y10" s="632"/>
      <c r="Z10" s="633" t="s">
        <v>126</v>
      </c>
      <c r="AA10" s="633"/>
      <c r="AB10" s="633"/>
      <c r="AC10" s="633"/>
      <c r="AD10" s="634" t="s">
        <v>126</v>
      </c>
      <c r="AE10" s="634"/>
      <c r="AF10" s="634"/>
      <c r="AG10" s="634"/>
      <c r="AH10" s="634"/>
      <c r="AI10" s="634"/>
      <c r="AJ10" s="634"/>
      <c r="AK10" s="634"/>
      <c r="AL10" s="635" t="s">
        <v>126</v>
      </c>
      <c r="AM10" s="636"/>
      <c r="AN10" s="636"/>
      <c r="AO10" s="637"/>
      <c r="AP10" s="627" t="s">
        <v>243</v>
      </c>
      <c r="AQ10" s="628"/>
      <c r="AR10" s="628"/>
      <c r="AS10" s="628"/>
      <c r="AT10" s="628"/>
      <c r="AU10" s="628"/>
      <c r="AV10" s="628"/>
      <c r="AW10" s="628"/>
      <c r="AX10" s="628"/>
      <c r="AY10" s="628"/>
      <c r="AZ10" s="628"/>
      <c r="BA10" s="628"/>
      <c r="BB10" s="628"/>
      <c r="BC10" s="628"/>
      <c r="BD10" s="628"/>
      <c r="BE10" s="628"/>
      <c r="BF10" s="629"/>
      <c r="BG10" s="630">
        <v>163966</v>
      </c>
      <c r="BH10" s="631"/>
      <c r="BI10" s="631"/>
      <c r="BJ10" s="631"/>
      <c r="BK10" s="631"/>
      <c r="BL10" s="631"/>
      <c r="BM10" s="631"/>
      <c r="BN10" s="632"/>
      <c r="BO10" s="633">
        <v>2.2999999999999998</v>
      </c>
      <c r="BP10" s="633"/>
      <c r="BQ10" s="633"/>
      <c r="BR10" s="633"/>
      <c r="BS10" s="634" t="s">
        <v>126</v>
      </c>
      <c r="BT10" s="634"/>
      <c r="BU10" s="634"/>
      <c r="BV10" s="634"/>
      <c r="BW10" s="634"/>
      <c r="BX10" s="634"/>
      <c r="BY10" s="634"/>
      <c r="BZ10" s="634"/>
      <c r="CA10" s="634"/>
      <c r="CB10" s="638"/>
      <c r="CD10" s="645" t="s">
        <v>244</v>
      </c>
      <c r="CE10" s="646"/>
      <c r="CF10" s="646"/>
      <c r="CG10" s="646"/>
      <c r="CH10" s="646"/>
      <c r="CI10" s="646"/>
      <c r="CJ10" s="646"/>
      <c r="CK10" s="646"/>
      <c r="CL10" s="646"/>
      <c r="CM10" s="646"/>
      <c r="CN10" s="646"/>
      <c r="CO10" s="646"/>
      <c r="CP10" s="646"/>
      <c r="CQ10" s="647"/>
      <c r="CR10" s="630">
        <v>29590</v>
      </c>
      <c r="CS10" s="631"/>
      <c r="CT10" s="631"/>
      <c r="CU10" s="631"/>
      <c r="CV10" s="631"/>
      <c r="CW10" s="631"/>
      <c r="CX10" s="631"/>
      <c r="CY10" s="632"/>
      <c r="CZ10" s="633">
        <v>0.1</v>
      </c>
      <c r="DA10" s="633"/>
      <c r="DB10" s="633"/>
      <c r="DC10" s="633"/>
      <c r="DD10" s="639" t="s">
        <v>126</v>
      </c>
      <c r="DE10" s="631"/>
      <c r="DF10" s="631"/>
      <c r="DG10" s="631"/>
      <c r="DH10" s="631"/>
      <c r="DI10" s="631"/>
      <c r="DJ10" s="631"/>
      <c r="DK10" s="631"/>
      <c r="DL10" s="631"/>
      <c r="DM10" s="631"/>
      <c r="DN10" s="631"/>
      <c r="DO10" s="631"/>
      <c r="DP10" s="632"/>
      <c r="DQ10" s="639">
        <v>29570</v>
      </c>
      <c r="DR10" s="631"/>
      <c r="DS10" s="631"/>
      <c r="DT10" s="631"/>
      <c r="DU10" s="631"/>
      <c r="DV10" s="631"/>
      <c r="DW10" s="631"/>
      <c r="DX10" s="631"/>
      <c r="DY10" s="631"/>
      <c r="DZ10" s="631"/>
      <c r="EA10" s="631"/>
      <c r="EB10" s="631"/>
      <c r="EC10" s="640"/>
    </row>
    <row r="11" spans="2:143" ht="11.25" customHeight="1" x14ac:dyDescent="0.15">
      <c r="B11" s="627" t="s">
        <v>245</v>
      </c>
      <c r="C11" s="628"/>
      <c r="D11" s="628"/>
      <c r="E11" s="628"/>
      <c r="F11" s="628"/>
      <c r="G11" s="628"/>
      <c r="H11" s="628"/>
      <c r="I11" s="628"/>
      <c r="J11" s="628"/>
      <c r="K11" s="628"/>
      <c r="L11" s="628"/>
      <c r="M11" s="628"/>
      <c r="N11" s="628"/>
      <c r="O11" s="628"/>
      <c r="P11" s="628"/>
      <c r="Q11" s="629"/>
      <c r="R11" s="630">
        <v>1502845</v>
      </c>
      <c r="S11" s="631"/>
      <c r="T11" s="631"/>
      <c r="U11" s="631"/>
      <c r="V11" s="631"/>
      <c r="W11" s="631"/>
      <c r="X11" s="631"/>
      <c r="Y11" s="632"/>
      <c r="Z11" s="635">
        <v>3.9</v>
      </c>
      <c r="AA11" s="636"/>
      <c r="AB11" s="636"/>
      <c r="AC11" s="648"/>
      <c r="AD11" s="639">
        <v>1502845</v>
      </c>
      <c r="AE11" s="631"/>
      <c r="AF11" s="631"/>
      <c r="AG11" s="631"/>
      <c r="AH11" s="631"/>
      <c r="AI11" s="631"/>
      <c r="AJ11" s="631"/>
      <c r="AK11" s="632"/>
      <c r="AL11" s="635">
        <v>8.1999999999999993</v>
      </c>
      <c r="AM11" s="636"/>
      <c r="AN11" s="636"/>
      <c r="AO11" s="637"/>
      <c r="AP11" s="627" t="s">
        <v>246</v>
      </c>
      <c r="AQ11" s="628"/>
      <c r="AR11" s="628"/>
      <c r="AS11" s="628"/>
      <c r="AT11" s="628"/>
      <c r="AU11" s="628"/>
      <c r="AV11" s="628"/>
      <c r="AW11" s="628"/>
      <c r="AX11" s="628"/>
      <c r="AY11" s="628"/>
      <c r="AZ11" s="628"/>
      <c r="BA11" s="628"/>
      <c r="BB11" s="628"/>
      <c r="BC11" s="628"/>
      <c r="BD11" s="628"/>
      <c r="BE11" s="628"/>
      <c r="BF11" s="629"/>
      <c r="BG11" s="630">
        <v>286361</v>
      </c>
      <c r="BH11" s="631"/>
      <c r="BI11" s="631"/>
      <c r="BJ11" s="631"/>
      <c r="BK11" s="631"/>
      <c r="BL11" s="631"/>
      <c r="BM11" s="631"/>
      <c r="BN11" s="632"/>
      <c r="BO11" s="633">
        <v>4.0999999999999996</v>
      </c>
      <c r="BP11" s="633"/>
      <c r="BQ11" s="633"/>
      <c r="BR11" s="633"/>
      <c r="BS11" s="634">
        <v>81194</v>
      </c>
      <c r="BT11" s="634"/>
      <c r="BU11" s="634"/>
      <c r="BV11" s="634"/>
      <c r="BW11" s="634"/>
      <c r="BX11" s="634"/>
      <c r="BY11" s="634"/>
      <c r="BZ11" s="634"/>
      <c r="CA11" s="634"/>
      <c r="CB11" s="638"/>
      <c r="CD11" s="645" t="s">
        <v>247</v>
      </c>
      <c r="CE11" s="646"/>
      <c r="CF11" s="646"/>
      <c r="CG11" s="646"/>
      <c r="CH11" s="646"/>
      <c r="CI11" s="646"/>
      <c r="CJ11" s="646"/>
      <c r="CK11" s="646"/>
      <c r="CL11" s="646"/>
      <c r="CM11" s="646"/>
      <c r="CN11" s="646"/>
      <c r="CO11" s="646"/>
      <c r="CP11" s="646"/>
      <c r="CQ11" s="647"/>
      <c r="CR11" s="630">
        <v>1350744</v>
      </c>
      <c r="CS11" s="631"/>
      <c r="CT11" s="631"/>
      <c r="CU11" s="631"/>
      <c r="CV11" s="631"/>
      <c r="CW11" s="631"/>
      <c r="CX11" s="631"/>
      <c r="CY11" s="632"/>
      <c r="CZ11" s="633">
        <v>3.8</v>
      </c>
      <c r="DA11" s="633"/>
      <c r="DB11" s="633"/>
      <c r="DC11" s="633"/>
      <c r="DD11" s="639">
        <v>95707</v>
      </c>
      <c r="DE11" s="631"/>
      <c r="DF11" s="631"/>
      <c r="DG11" s="631"/>
      <c r="DH11" s="631"/>
      <c r="DI11" s="631"/>
      <c r="DJ11" s="631"/>
      <c r="DK11" s="631"/>
      <c r="DL11" s="631"/>
      <c r="DM11" s="631"/>
      <c r="DN11" s="631"/>
      <c r="DO11" s="631"/>
      <c r="DP11" s="632"/>
      <c r="DQ11" s="639">
        <v>989783</v>
      </c>
      <c r="DR11" s="631"/>
      <c r="DS11" s="631"/>
      <c r="DT11" s="631"/>
      <c r="DU11" s="631"/>
      <c r="DV11" s="631"/>
      <c r="DW11" s="631"/>
      <c r="DX11" s="631"/>
      <c r="DY11" s="631"/>
      <c r="DZ11" s="631"/>
      <c r="EA11" s="631"/>
      <c r="EB11" s="631"/>
      <c r="EC11" s="640"/>
    </row>
    <row r="12" spans="2:143" ht="11.25" customHeight="1" x14ac:dyDescent="0.15">
      <c r="B12" s="627" t="s">
        <v>248</v>
      </c>
      <c r="C12" s="628"/>
      <c r="D12" s="628"/>
      <c r="E12" s="628"/>
      <c r="F12" s="628"/>
      <c r="G12" s="628"/>
      <c r="H12" s="628"/>
      <c r="I12" s="628"/>
      <c r="J12" s="628"/>
      <c r="K12" s="628"/>
      <c r="L12" s="628"/>
      <c r="M12" s="628"/>
      <c r="N12" s="628"/>
      <c r="O12" s="628"/>
      <c r="P12" s="628"/>
      <c r="Q12" s="629"/>
      <c r="R12" s="630">
        <v>12388</v>
      </c>
      <c r="S12" s="631"/>
      <c r="T12" s="631"/>
      <c r="U12" s="631"/>
      <c r="V12" s="631"/>
      <c r="W12" s="631"/>
      <c r="X12" s="631"/>
      <c r="Y12" s="632"/>
      <c r="Z12" s="633">
        <v>0</v>
      </c>
      <c r="AA12" s="633"/>
      <c r="AB12" s="633"/>
      <c r="AC12" s="633"/>
      <c r="AD12" s="634">
        <v>12388</v>
      </c>
      <c r="AE12" s="634"/>
      <c r="AF12" s="634"/>
      <c r="AG12" s="634"/>
      <c r="AH12" s="634"/>
      <c r="AI12" s="634"/>
      <c r="AJ12" s="634"/>
      <c r="AK12" s="634"/>
      <c r="AL12" s="635">
        <v>0.1</v>
      </c>
      <c r="AM12" s="636"/>
      <c r="AN12" s="636"/>
      <c r="AO12" s="637"/>
      <c r="AP12" s="627" t="s">
        <v>249</v>
      </c>
      <c r="AQ12" s="628"/>
      <c r="AR12" s="628"/>
      <c r="AS12" s="628"/>
      <c r="AT12" s="628"/>
      <c r="AU12" s="628"/>
      <c r="AV12" s="628"/>
      <c r="AW12" s="628"/>
      <c r="AX12" s="628"/>
      <c r="AY12" s="628"/>
      <c r="AZ12" s="628"/>
      <c r="BA12" s="628"/>
      <c r="BB12" s="628"/>
      <c r="BC12" s="628"/>
      <c r="BD12" s="628"/>
      <c r="BE12" s="628"/>
      <c r="BF12" s="629"/>
      <c r="BG12" s="630">
        <v>3015475</v>
      </c>
      <c r="BH12" s="631"/>
      <c r="BI12" s="631"/>
      <c r="BJ12" s="631"/>
      <c r="BK12" s="631"/>
      <c r="BL12" s="631"/>
      <c r="BM12" s="631"/>
      <c r="BN12" s="632"/>
      <c r="BO12" s="633">
        <v>42.8</v>
      </c>
      <c r="BP12" s="633"/>
      <c r="BQ12" s="633"/>
      <c r="BR12" s="633"/>
      <c r="BS12" s="634" t="s">
        <v>126</v>
      </c>
      <c r="BT12" s="634"/>
      <c r="BU12" s="634"/>
      <c r="BV12" s="634"/>
      <c r="BW12" s="634"/>
      <c r="BX12" s="634"/>
      <c r="BY12" s="634"/>
      <c r="BZ12" s="634"/>
      <c r="CA12" s="634"/>
      <c r="CB12" s="638"/>
      <c r="CD12" s="645" t="s">
        <v>250</v>
      </c>
      <c r="CE12" s="646"/>
      <c r="CF12" s="646"/>
      <c r="CG12" s="646"/>
      <c r="CH12" s="646"/>
      <c r="CI12" s="646"/>
      <c r="CJ12" s="646"/>
      <c r="CK12" s="646"/>
      <c r="CL12" s="646"/>
      <c r="CM12" s="646"/>
      <c r="CN12" s="646"/>
      <c r="CO12" s="646"/>
      <c r="CP12" s="646"/>
      <c r="CQ12" s="647"/>
      <c r="CR12" s="630">
        <v>2355529</v>
      </c>
      <c r="CS12" s="631"/>
      <c r="CT12" s="631"/>
      <c r="CU12" s="631"/>
      <c r="CV12" s="631"/>
      <c r="CW12" s="631"/>
      <c r="CX12" s="631"/>
      <c r="CY12" s="632"/>
      <c r="CZ12" s="633">
        <v>6.7</v>
      </c>
      <c r="DA12" s="633"/>
      <c r="DB12" s="633"/>
      <c r="DC12" s="633"/>
      <c r="DD12" s="639">
        <v>1048552</v>
      </c>
      <c r="DE12" s="631"/>
      <c r="DF12" s="631"/>
      <c r="DG12" s="631"/>
      <c r="DH12" s="631"/>
      <c r="DI12" s="631"/>
      <c r="DJ12" s="631"/>
      <c r="DK12" s="631"/>
      <c r="DL12" s="631"/>
      <c r="DM12" s="631"/>
      <c r="DN12" s="631"/>
      <c r="DO12" s="631"/>
      <c r="DP12" s="632"/>
      <c r="DQ12" s="639">
        <v>1131173</v>
      </c>
      <c r="DR12" s="631"/>
      <c r="DS12" s="631"/>
      <c r="DT12" s="631"/>
      <c r="DU12" s="631"/>
      <c r="DV12" s="631"/>
      <c r="DW12" s="631"/>
      <c r="DX12" s="631"/>
      <c r="DY12" s="631"/>
      <c r="DZ12" s="631"/>
      <c r="EA12" s="631"/>
      <c r="EB12" s="631"/>
      <c r="EC12" s="640"/>
    </row>
    <row r="13" spans="2:143" ht="11.25" customHeight="1" x14ac:dyDescent="0.15">
      <c r="B13" s="627" t="s">
        <v>251</v>
      </c>
      <c r="C13" s="628"/>
      <c r="D13" s="628"/>
      <c r="E13" s="628"/>
      <c r="F13" s="628"/>
      <c r="G13" s="628"/>
      <c r="H13" s="628"/>
      <c r="I13" s="628"/>
      <c r="J13" s="628"/>
      <c r="K13" s="628"/>
      <c r="L13" s="628"/>
      <c r="M13" s="628"/>
      <c r="N13" s="628"/>
      <c r="O13" s="628"/>
      <c r="P13" s="628"/>
      <c r="Q13" s="629"/>
      <c r="R13" s="630" t="s">
        <v>126</v>
      </c>
      <c r="S13" s="631"/>
      <c r="T13" s="631"/>
      <c r="U13" s="631"/>
      <c r="V13" s="631"/>
      <c r="W13" s="631"/>
      <c r="X13" s="631"/>
      <c r="Y13" s="632"/>
      <c r="Z13" s="633" t="s">
        <v>126</v>
      </c>
      <c r="AA13" s="633"/>
      <c r="AB13" s="633"/>
      <c r="AC13" s="633"/>
      <c r="AD13" s="634" t="s">
        <v>126</v>
      </c>
      <c r="AE13" s="634"/>
      <c r="AF13" s="634"/>
      <c r="AG13" s="634"/>
      <c r="AH13" s="634"/>
      <c r="AI13" s="634"/>
      <c r="AJ13" s="634"/>
      <c r="AK13" s="634"/>
      <c r="AL13" s="635" t="s">
        <v>126</v>
      </c>
      <c r="AM13" s="636"/>
      <c r="AN13" s="636"/>
      <c r="AO13" s="637"/>
      <c r="AP13" s="627" t="s">
        <v>252</v>
      </c>
      <c r="AQ13" s="628"/>
      <c r="AR13" s="628"/>
      <c r="AS13" s="628"/>
      <c r="AT13" s="628"/>
      <c r="AU13" s="628"/>
      <c r="AV13" s="628"/>
      <c r="AW13" s="628"/>
      <c r="AX13" s="628"/>
      <c r="AY13" s="628"/>
      <c r="AZ13" s="628"/>
      <c r="BA13" s="628"/>
      <c r="BB13" s="628"/>
      <c r="BC13" s="628"/>
      <c r="BD13" s="628"/>
      <c r="BE13" s="628"/>
      <c r="BF13" s="629"/>
      <c r="BG13" s="630">
        <v>2995808</v>
      </c>
      <c r="BH13" s="631"/>
      <c r="BI13" s="631"/>
      <c r="BJ13" s="631"/>
      <c r="BK13" s="631"/>
      <c r="BL13" s="631"/>
      <c r="BM13" s="631"/>
      <c r="BN13" s="632"/>
      <c r="BO13" s="633">
        <v>42.5</v>
      </c>
      <c r="BP13" s="633"/>
      <c r="BQ13" s="633"/>
      <c r="BR13" s="633"/>
      <c r="BS13" s="634" t="s">
        <v>126</v>
      </c>
      <c r="BT13" s="634"/>
      <c r="BU13" s="634"/>
      <c r="BV13" s="634"/>
      <c r="BW13" s="634"/>
      <c r="BX13" s="634"/>
      <c r="BY13" s="634"/>
      <c r="BZ13" s="634"/>
      <c r="CA13" s="634"/>
      <c r="CB13" s="638"/>
      <c r="CD13" s="645" t="s">
        <v>253</v>
      </c>
      <c r="CE13" s="646"/>
      <c r="CF13" s="646"/>
      <c r="CG13" s="646"/>
      <c r="CH13" s="646"/>
      <c r="CI13" s="646"/>
      <c r="CJ13" s="646"/>
      <c r="CK13" s="646"/>
      <c r="CL13" s="646"/>
      <c r="CM13" s="646"/>
      <c r="CN13" s="646"/>
      <c r="CO13" s="646"/>
      <c r="CP13" s="646"/>
      <c r="CQ13" s="647"/>
      <c r="CR13" s="630">
        <v>2826663</v>
      </c>
      <c r="CS13" s="631"/>
      <c r="CT13" s="631"/>
      <c r="CU13" s="631"/>
      <c r="CV13" s="631"/>
      <c r="CW13" s="631"/>
      <c r="CX13" s="631"/>
      <c r="CY13" s="632"/>
      <c r="CZ13" s="633">
        <v>8</v>
      </c>
      <c r="DA13" s="633"/>
      <c r="DB13" s="633"/>
      <c r="DC13" s="633"/>
      <c r="DD13" s="639">
        <v>853444</v>
      </c>
      <c r="DE13" s="631"/>
      <c r="DF13" s="631"/>
      <c r="DG13" s="631"/>
      <c r="DH13" s="631"/>
      <c r="DI13" s="631"/>
      <c r="DJ13" s="631"/>
      <c r="DK13" s="631"/>
      <c r="DL13" s="631"/>
      <c r="DM13" s="631"/>
      <c r="DN13" s="631"/>
      <c r="DO13" s="631"/>
      <c r="DP13" s="632"/>
      <c r="DQ13" s="639">
        <v>2359643</v>
      </c>
      <c r="DR13" s="631"/>
      <c r="DS13" s="631"/>
      <c r="DT13" s="631"/>
      <c r="DU13" s="631"/>
      <c r="DV13" s="631"/>
      <c r="DW13" s="631"/>
      <c r="DX13" s="631"/>
      <c r="DY13" s="631"/>
      <c r="DZ13" s="631"/>
      <c r="EA13" s="631"/>
      <c r="EB13" s="631"/>
      <c r="EC13" s="640"/>
    </row>
    <row r="14" spans="2:143" ht="11.25" customHeight="1" x14ac:dyDescent="0.15">
      <c r="B14" s="627" t="s">
        <v>254</v>
      </c>
      <c r="C14" s="628"/>
      <c r="D14" s="628"/>
      <c r="E14" s="628"/>
      <c r="F14" s="628"/>
      <c r="G14" s="628"/>
      <c r="H14" s="628"/>
      <c r="I14" s="628"/>
      <c r="J14" s="628"/>
      <c r="K14" s="628"/>
      <c r="L14" s="628"/>
      <c r="M14" s="628"/>
      <c r="N14" s="628"/>
      <c r="O14" s="628"/>
      <c r="P14" s="628"/>
      <c r="Q14" s="629"/>
      <c r="R14" s="630" t="s">
        <v>126</v>
      </c>
      <c r="S14" s="631"/>
      <c r="T14" s="631"/>
      <c r="U14" s="631"/>
      <c r="V14" s="631"/>
      <c r="W14" s="631"/>
      <c r="X14" s="631"/>
      <c r="Y14" s="632"/>
      <c r="Z14" s="633" t="s">
        <v>126</v>
      </c>
      <c r="AA14" s="633"/>
      <c r="AB14" s="633"/>
      <c r="AC14" s="633"/>
      <c r="AD14" s="634" t="s">
        <v>126</v>
      </c>
      <c r="AE14" s="634"/>
      <c r="AF14" s="634"/>
      <c r="AG14" s="634"/>
      <c r="AH14" s="634"/>
      <c r="AI14" s="634"/>
      <c r="AJ14" s="634"/>
      <c r="AK14" s="634"/>
      <c r="AL14" s="635" t="s">
        <v>126</v>
      </c>
      <c r="AM14" s="636"/>
      <c r="AN14" s="636"/>
      <c r="AO14" s="637"/>
      <c r="AP14" s="627" t="s">
        <v>255</v>
      </c>
      <c r="AQ14" s="628"/>
      <c r="AR14" s="628"/>
      <c r="AS14" s="628"/>
      <c r="AT14" s="628"/>
      <c r="AU14" s="628"/>
      <c r="AV14" s="628"/>
      <c r="AW14" s="628"/>
      <c r="AX14" s="628"/>
      <c r="AY14" s="628"/>
      <c r="AZ14" s="628"/>
      <c r="BA14" s="628"/>
      <c r="BB14" s="628"/>
      <c r="BC14" s="628"/>
      <c r="BD14" s="628"/>
      <c r="BE14" s="628"/>
      <c r="BF14" s="629"/>
      <c r="BG14" s="630">
        <v>228408</v>
      </c>
      <c r="BH14" s="631"/>
      <c r="BI14" s="631"/>
      <c r="BJ14" s="631"/>
      <c r="BK14" s="631"/>
      <c r="BL14" s="631"/>
      <c r="BM14" s="631"/>
      <c r="BN14" s="632"/>
      <c r="BO14" s="633">
        <v>3.2</v>
      </c>
      <c r="BP14" s="633"/>
      <c r="BQ14" s="633"/>
      <c r="BR14" s="633"/>
      <c r="BS14" s="634" t="s">
        <v>126</v>
      </c>
      <c r="BT14" s="634"/>
      <c r="BU14" s="634"/>
      <c r="BV14" s="634"/>
      <c r="BW14" s="634"/>
      <c r="BX14" s="634"/>
      <c r="BY14" s="634"/>
      <c r="BZ14" s="634"/>
      <c r="CA14" s="634"/>
      <c r="CB14" s="638"/>
      <c r="CD14" s="645" t="s">
        <v>256</v>
      </c>
      <c r="CE14" s="646"/>
      <c r="CF14" s="646"/>
      <c r="CG14" s="646"/>
      <c r="CH14" s="646"/>
      <c r="CI14" s="646"/>
      <c r="CJ14" s="646"/>
      <c r="CK14" s="646"/>
      <c r="CL14" s="646"/>
      <c r="CM14" s="646"/>
      <c r="CN14" s="646"/>
      <c r="CO14" s="646"/>
      <c r="CP14" s="646"/>
      <c r="CQ14" s="647"/>
      <c r="CR14" s="630">
        <v>1427746</v>
      </c>
      <c r="CS14" s="631"/>
      <c r="CT14" s="631"/>
      <c r="CU14" s="631"/>
      <c r="CV14" s="631"/>
      <c r="CW14" s="631"/>
      <c r="CX14" s="631"/>
      <c r="CY14" s="632"/>
      <c r="CZ14" s="633">
        <v>4.0999999999999996</v>
      </c>
      <c r="DA14" s="633"/>
      <c r="DB14" s="633"/>
      <c r="DC14" s="633"/>
      <c r="DD14" s="639">
        <v>53768</v>
      </c>
      <c r="DE14" s="631"/>
      <c r="DF14" s="631"/>
      <c r="DG14" s="631"/>
      <c r="DH14" s="631"/>
      <c r="DI14" s="631"/>
      <c r="DJ14" s="631"/>
      <c r="DK14" s="631"/>
      <c r="DL14" s="631"/>
      <c r="DM14" s="631"/>
      <c r="DN14" s="631"/>
      <c r="DO14" s="631"/>
      <c r="DP14" s="632"/>
      <c r="DQ14" s="639">
        <v>1274674</v>
      </c>
      <c r="DR14" s="631"/>
      <c r="DS14" s="631"/>
      <c r="DT14" s="631"/>
      <c r="DU14" s="631"/>
      <c r="DV14" s="631"/>
      <c r="DW14" s="631"/>
      <c r="DX14" s="631"/>
      <c r="DY14" s="631"/>
      <c r="DZ14" s="631"/>
      <c r="EA14" s="631"/>
      <c r="EB14" s="631"/>
      <c r="EC14" s="640"/>
    </row>
    <row r="15" spans="2:143" ht="11.25" customHeight="1" x14ac:dyDescent="0.15">
      <c r="B15" s="627" t="s">
        <v>257</v>
      </c>
      <c r="C15" s="628"/>
      <c r="D15" s="628"/>
      <c r="E15" s="628"/>
      <c r="F15" s="628"/>
      <c r="G15" s="628"/>
      <c r="H15" s="628"/>
      <c r="I15" s="628"/>
      <c r="J15" s="628"/>
      <c r="K15" s="628"/>
      <c r="L15" s="628"/>
      <c r="M15" s="628"/>
      <c r="N15" s="628"/>
      <c r="O15" s="628"/>
      <c r="P15" s="628"/>
      <c r="Q15" s="629"/>
      <c r="R15" s="630" t="s">
        <v>126</v>
      </c>
      <c r="S15" s="631"/>
      <c r="T15" s="631"/>
      <c r="U15" s="631"/>
      <c r="V15" s="631"/>
      <c r="W15" s="631"/>
      <c r="X15" s="631"/>
      <c r="Y15" s="632"/>
      <c r="Z15" s="633" t="s">
        <v>126</v>
      </c>
      <c r="AA15" s="633"/>
      <c r="AB15" s="633"/>
      <c r="AC15" s="633"/>
      <c r="AD15" s="634" t="s">
        <v>126</v>
      </c>
      <c r="AE15" s="634"/>
      <c r="AF15" s="634"/>
      <c r="AG15" s="634"/>
      <c r="AH15" s="634"/>
      <c r="AI15" s="634"/>
      <c r="AJ15" s="634"/>
      <c r="AK15" s="634"/>
      <c r="AL15" s="635" t="s">
        <v>126</v>
      </c>
      <c r="AM15" s="636"/>
      <c r="AN15" s="636"/>
      <c r="AO15" s="637"/>
      <c r="AP15" s="627" t="s">
        <v>258</v>
      </c>
      <c r="AQ15" s="628"/>
      <c r="AR15" s="628"/>
      <c r="AS15" s="628"/>
      <c r="AT15" s="628"/>
      <c r="AU15" s="628"/>
      <c r="AV15" s="628"/>
      <c r="AW15" s="628"/>
      <c r="AX15" s="628"/>
      <c r="AY15" s="628"/>
      <c r="AZ15" s="628"/>
      <c r="BA15" s="628"/>
      <c r="BB15" s="628"/>
      <c r="BC15" s="628"/>
      <c r="BD15" s="628"/>
      <c r="BE15" s="628"/>
      <c r="BF15" s="629"/>
      <c r="BG15" s="630">
        <v>534579</v>
      </c>
      <c r="BH15" s="631"/>
      <c r="BI15" s="631"/>
      <c r="BJ15" s="631"/>
      <c r="BK15" s="631"/>
      <c r="BL15" s="631"/>
      <c r="BM15" s="631"/>
      <c r="BN15" s="632"/>
      <c r="BO15" s="633">
        <v>7.6</v>
      </c>
      <c r="BP15" s="633"/>
      <c r="BQ15" s="633"/>
      <c r="BR15" s="633"/>
      <c r="BS15" s="634" t="s">
        <v>126</v>
      </c>
      <c r="BT15" s="634"/>
      <c r="BU15" s="634"/>
      <c r="BV15" s="634"/>
      <c r="BW15" s="634"/>
      <c r="BX15" s="634"/>
      <c r="BY15" s="634"/>
      <c r="BZ15" s="634"/>
      <c r="CA15" s="634"/>
      <c r="CB15" s="638"/>
      <c r="CD15" s="645" t="s">
        <v>259</v>
      </c>
      <c r="CE15" s="646"/>
      <c r="CF15" s="646"/>
      <c r="CG15" s="646"/>
      <c r="CH15" s="646"/>
      <c r="CI15" s="646"/>
      <c r="CJ15" s="646"/>
      <c r="CK15" s="646"/>
      <c r="CL15" s="646"/>
      <c r="CM15" s="646"/>
      <c r="CN15" s="646"/>
      <c r="CO15" s="646"/>
      <c r="CP15" s="646"/>
      <c r="CQ15" s="647"/>
      <c r="CR15" s="630">
        <v>4295805</v>
      </c>
      <c r="CS15" s="631"/>
      <c r="CT15" s="631"/>
      <c r="CU15" s="631"/>
      <c r="CV15" s="631"/>
      <c r="CW15" s="631"/>
      <c r="CX15" s="631"/>
      <c r="CY15" s="632"/>
      <c r="CZ15" s="633">
        <v>12.2</v>
      </c>
      <c r="DA15" s="633"/>
      <c r="DB15" s="633"/>
      <c r="DC15" s="633"/>
      <c r="DD15" s="639">
        <v>2536698</v>
      </c>
      <c r="DE15" s="631"/>
      <c r="DF15" s="631"/>
      <c r="DG15" s="631"/>
      <c r="DH15" s="631"/>
      <c r="DI15" s="631"/>
      <c r="DJ15" s="631"/>
      <c r="DK15" s="631"/>
      <c r="DL15" s="631"/>
      <c r="DM15" s="631"/>
      <c r="DN15" s="631"/>
      <c r="DO15" s="631"/>
      <c r="DP15" s="632"/>
      <c r="DQ15" s="639">
        <v>2080467</v>
      </c>
      <c r="DR15" s="631"/>
      <c r="DS15" s="631"/>
      <c r="DT15" s="631"/>
      <c r="DU15" s="631"/>
      <c r="DV15" s="631"/>
      <c r="DW15" s="631"/>
      <c r="DX15" s="631"/>
      <c r="DY15" s="631"/>
      <c r="DZ15" s="631"/>
      <c r="EA15" s="631"/>
      <c r="EB15" s="631"/>
      <c r="EC15" s="640"/>
    </row>
    <row r="16" spans="2:143" ht="11.25" customHeight="1" x14ac:dyDescent="0.15">
      <c r="B16" s="627" t="s">
        <v>260</v>
      </c>
      <c r="C16" s="628"/>
      <c r="D16" s="628"/>
      <c r="E16" s="628"/>
      <c r="F16" s="628"/>
      <c r="G16" s="628"/>
      <c r="H16" s="628"/>
      <c r="I16" s="628"/>
      <c r="J16" s="628"/>
      <c r="K16" s="628"/>
      <c r="L16" s="628"/>
      <c r="M16" s="628"/>
      <c r="N16" s="628"/>
      <c r="O16" s="628"/>
      <c r="P16" s="628"/>
      <c r="Q16" s="629"/>
      <c r="R16" s="630">
        <v>25747</v>
      </c>
      <c r="S16" s="631"/>
      <c r="T16" s="631"/>
      <c r="U16" s="631"/>
      <c r="V16" s="631"/>
      <c r="W16" s="631"/>
      <c r="X16" s="631"/>
      <c r="Y16" s="632"/>
      <c r="Z16" s="633">
        <v>0.1</v>
      </c>
      <c r="AA16" s="633"/>
      <c r="AB16" s="633"/>
      <c r="AC16" s="633"/>
      <c r="AD16" s="634">
        <v>25747</v>
      </c>
      <c r="AE16" s="634"/>
      <c r="AF16" s="634"/>
      <c r="AG16" s="634"/>
      <c r="AH16" s="634"/>
      <c r="AI16" s="634"/>
      <c r="AJ16" s="634"/>
      <c r="AK16" s="634"/>
      <c r="AL16" s="635">
        <v>0.1</v>
      </c>
      <c r="AM16" s="636"/>
      <c r="AN16" s="636"/>
      <c r="AO16" s="637"/>
      <c r="AP16" s="627" t="s">
        <v>261</v>
      </c>
      <c r="AQ16" s="628"/>
      <c r="AR16" s="628"/>
      <c r="AS16" s="628"/>
      <c r="AT16" s="628"/>
      <c r="AU16" s="628"/>
      <c r="AV16" s="628"/>
      <c r="AW16" s="628"/>
      <c r="AX16" s="628"/>
      <c r="AY16" s="628"/>
      <c r="AZ16" s="628"/>
      <c r="BA16" s="628"/>
      <c r="BB16" s="628"/>
      <c r="BC16" s="628"/>
      <c r="BD16" s="628"/>
      <c r="BE16" s="628"/>
      <c r="BF16" s="629"/>
      <c r="BG16" s="630" t="s">
        <v>126</v>
      </c>
      <c r="BH16" s="631"/>
      <c r="BI16" s="631"/>
      <c r="BJ16" s="631"/>
      <c r="BK16" s="631"/>
      <c r="BL16" s="631"/>
      <c r="BM16" s="631"/>
      <c r="BN16" s="632"/>
      <c r="BO16" s="633" t="s">
        <v>126</v>
      </c>
      <c r="BP16" s="633"/>
      <c r="BQ16" s="633"/>
      <c r="BR16" s="633"/>
      <c r="BS16" s="634" t="s">
        <v>126</v>
      </c>
      <c r="BT16" s="634"/>
      <c r="BU16" s="634"/>
      <c r="BV16" s="634"/>
      <c r="BW16" s="634"/>
      <c r="BX16" s="634"/>
      <c r="BY16" s="634"/>
      <c r="BZ16" s="634"/>
      <c r="CA16" s="634"/>
      <c r="CB16" s="638"/>
      <c r="CD16" s="645" t="s">
        <v>262</v>
      </c>
      <c r="CE16" s="646"/>
      <c r="CF16" s="646"/>
      <c r="CG16" s="646"/>
      <c r="CH16" s="646"/>
      <c r="CI16" s="646"/>
      <c r="CJ16" s="646"/>
      <c r="CK16" s="646"/>
      <c r="CL16" s="646"/>
      <c r="CM16" s="646"/>
      <c r="CN16" s="646"/>
      <c r="CO16" s="646"/>
      <c r="CP16" s="646"/>
      <c r="CQ16" s="647"/>
      <c r="CR16" s="630">
        <v>244</v>
      </c>
      <c r="CS16" s="631"/>
      <c r="CT16" s="631"/>
      <c r="CU16" s="631"/>
      <c r="CV16" s="631"/>
      <c r="CW16" s="631"/>
      <c r="CX16" s="631"/>
      <c r="CY16" s="632"/>
      <c r="CZ16" s="633">
        <v>0</v>
      </c>
      <c r="DA16" s="633"/>
      <c r="DB16" s="633"/>
      <c r="DC16" s="633"/>
      <c r="DD16" s="639" t="s">
        <v>126</v>
      </c>
      <c r="DE16" s="631"/>
      <c r="DF16" s="631"/>
      <c r="DG16" s="631"/>
      <c r="DH16" s="631"/>
      <c r="DI16" s="631"/>
      <c r="DJ16" s="631"/>
      <c r="DK16" s="631"/>
      <c r="DL16" s="631"/>
      <c r="DM16" s="631"/>
      <c r="DN16" s="631"/>
      <c r="DO16" s="631"/>
      <c r="DP16" s="632"/>
      <c r="DQ16" s="639">
        <v>244</v>
      </c>
      <c r="DR16" s="631"/>
      <c r="DS16" s="631"/>
      <c r="DT16" s="631"/>
      <c r="DU16" s="631"/>
      <c r="DV16" s="631"/>
      <c r="DW16" s="631"/>
      <c r="DX16" s="631"/>
      <c r="DY16" s="631"/>
      <c r="DZ16" s="631"/>
      <c r="EA16" s="631"/>
      <c r="EB16" s="631"/>
      <c r="EC16" s="640"/>
    </row>
    <row r="17" spans="2:133" ht="11.25" customHeight="1" x14ac:dyDescent="0.15">
      <c r="B17" s="627" t="s">
        <v>263</v>
      </c>
      <c r="C17" s="628"/>
      <c r="D17" s="628"/>
      <c r="E17" s="628"/>
      <c r="F17" s="628"/>
      <c r="G17" s="628"/>
      <c r="H17" s="628"/>
      <c r="I17" s="628"/>
      <c r="J17" s="628"/>
      <c r="K17" s="628"/>
      <c r="L17" s="628"/>
      <c r="M17" s="628"/>
      <c r="N17" s="628"/>
      <c r="O17" s="628"/>
      <c r="P17" s="628"/>
      <c r="Q17" s="629"/>
      <c r="R17" s="630">
        <v>91995</v>
      </c>
      <c r="S17" s="631"/>
      <c r="T17" s="631"/>
      <c r="U17" s="631"/>
      <c r="V17" s="631"/>
      <c r="W17" s="631"/>
      <c r="X17" s="631"/>
      <c r="Y17" s="632"/>
      <c r="Z17" s="633">
        <v>0.2</v>
      </c>
      <c r="AA17" s="633"/>
      <c r="AB17" s="633"/>
      <c r="AC17" s="633"/>
      <c r="AD17" s="634">
        <v>91995</v>
      </c>
      <c r="AE17" s="634"/>
      <c r="AF17" s="634"/>
      <c r="AG17" s="634"/>
      <c r="AH17" s="634"/>
      <c r="AI17" s="634"/>
      <c r="AJ17" s="634"/>
      <c r="AK17" s="634"/>
      <c r="AL17" s="635">
        <v>0.5</v>
      </c>
      <c r="AM17" s="636"/>
      <c r="AN17" s="636"/>
      <c r="AO17" s="637"/>
      <c r="AP17" s="627" t="s">
        <v>264</v>
      </c>
      <c r="AQ17" s="628"/>
      <c r="AR17" s="628"/>
      <c r="AS17" s="628"/>
      <c r="AT17" s="628"/>
      <c r="AU17" s="628"/>
      <c r="AV17" s="628"/>
      <c r="AW17" s="628"/>
      <c r="AX17" s="628"/>
      <c r="AY17" s="628"/>
      <c r="AZ17" s="628"/>
      <c r="BA17" s="628"/>
      <c r="BB17" s="628"/>
      <c r="BC17" s="628"/>
      <c r="BD17" s="628"/>
      <c r="BE17" s="628"/>
      <c r="BF17" s="629"/>
      <c r="BG17" s="630" t="s">
        <v>126</v>
      </c>
      <c r="BH17" s="631"/>
      <c r="BI17" s="631"/>
      <c r="BJ17" s="631"/>
      <c r="BK17" s="631"/>
      <c r="BL17" s="631"/>
      <c r="BM17" s="631"/>
      <c r="BN17" s="632"/>
      <c r="BO17" s="633" t="s">
        <v>126</v>
      </c>
      <c r="BP17" s="633"/>
      <c r="BQ17" s="633"/>
      <c r="BR17" s="633"/>
      <c r="BS17" s="634" t="s">
        <v>126</v>
      </c>
      <c r="BT17" s="634"/>
      <c r="BU17" s="634"/>
      <c r="BV17" s="634"/>
      <c r="BW17" s="634"/>
      <c r="BX17" s="634"/>
      <c r="BY17" s="634"/>
      <c r="BZ17" s="634"/>
      <c r="CA17" s="634"/>
      <c r="CB17" s="638"/>
      <c r="CD17" s="645" t="s">
        <v>265</v>
      </c>
      <c r="CE17" s="646"/>
      <c r="CF17" s="646"/>
      <c r="CG17" s="646"/>
      <c r="CH17" s="646"/>
      <c r="CI17" s="646"/>
      <c r="CJ17" s="646"/>
      <c r="CK17" s="646"/>
      <c r="CL17" s="646"/>
      <c r="CM17" s="646"/>
      <c r="CN17" s="646"/>
      <c r="CO17" s="646"/>
      <c r="CP17" s="646"/>
      <c r="CQ17" s="647"/>
      <c r="CR17" s="630">
        <v>2714382</v>
      </c>
      <c r="CS17" s="631"/>
      <c r="CT17" s="631"/>
      <c r="CU17" s="631"/>
      <c r="CV17" s="631"/>
      <c r="CW17" s="631"/>
      <c r="CX17" s="631"/>
      <c r="CY17" s="632"/>
      <c r="CZ17" s="633">
        <v>7.7</v>
      </c>
      <c r="DA17" s="633"/>
      <c r="DB17" s="633"/>
      <c r="DC17" s="633"/>
      <c r="DD17" s="639" t="s">
        <v>126</v>
      </c>
      <c r="DE17" s="631"/>
      <c r="DF17" s="631"/>
      <c r="DG17" s="631"/>
      <c r="DH17" s="631"/>
      <c r="DI17" s="631"/>
      <c r="DJ17" s="631"/>
      <c r="DK17" s="631"/>
      <c r="DL17" s="631"/>
      <c r="DM17" s="631"/>
      <c r="DN17" s="631"/>
      <c r="DO17" s="631"/>
      <c r="DP17" s="632"/>
      <c r="DQ17" s="639">
        <v>2714382</v>
      </c>
      <c r="DR17" s="631"/>
      <c r="DS17" s="631"/>
      <c r="DT17" s="631"/>
      <c r="DU17" s="631"/>
      <c r="DV17" s="631"/>
      <c r="DW17" s="631"/>
      <c r="DX17" s="631"/>
      <c r="DY17" s="631"/>
      <c r="DZ17" s="631"/>
      <c r="EA17" s="631"/>
      <c r="EB17" s="631"/>
      <c r="EC17" s="640"/>
    </row>
    <row r="18" spans="2:133" ht="11.25" customHeight="1" x14ac:dyDescent="0.15">
      <c r="B18" s="627" t="s">
        <v>266</v>
      </c>
      <c r="C18" s="628"/>
      <c r="D18" s="628"/>
      <c r="E18" s="628"/>
      <c r="F18" s="628"/>
      <c r="G18" s="628"/>
      <c r="H18" s="628"/>
      <c r="I18" s="628"/>
      <c r="J18" s="628"/>
      <c r="K18" s="628"/>
      <c r="L18" s="628"/>
      <c r="M18" s="628"/>
      <c r="N18" s="628"/>
      <c r="O18" s="628"/>
      <c r="P18" s="628"/>
      <c r="Q18" s="629"/>
      <c r="R18" s="630">
        <v>181450</v>
      </c>
      <c r="S18" s="631"/>
      <c r="T18" s="631"/>
      <c r="U18" s="631"/>
      <c r="V18" s="631"/>
      <c r="W18" s="631"/>
      <c r="X18" s="631"/>
      <c r="Y18" s="632"/>
      <c r="Z18" s="633">
        <v>0.5</v>
      </c>
      <c r="AA18" s="633"/>
      <c r="AB18" s="633"/>
      <c r="AC18" s="633"/>
      <c r="AD18" s="634">
        <v>175312</v>
      </c>
      <c r="AE18" s="634"/>
      <c r="AF18" s="634"/>
      <c r="AG18" s="634"/>
      <c r="AH18" s="634"/>
      <c r="AI18" s="634"/>
      <c r="AJ18" s="634"/>
      <c r="AK18" s="634"/>
      <c r="AL18" s="635">
        <v>1</v>
      </c>
      <c r="AM18" s="636"/>
      <c r="AN18" s="636"/>
      <c r="AO18" s="637"/>
      <c r="AP18" s="627" t="s">
        <v>267</v>
      </c>
      <c r="AQ18" s="628"/>
      <c r="AR18" s="628"/>
      <c r="AS18" s="628"/>
      <c r="AT18" s="628"/>
      <c r="AU18" s="628"/>
      <c r="AV18" s="628"/>
      <c r="AW18" s="628"/>
      <c r="AX18" s="628"/>
      <c r="AY18" s="628"/>
      <c r="AZ18" s="628"/>
      <c r="BA18" s="628"/>
      <c r="BB18" s="628"/>
      <c r="BC18" s="628"/>
      <c r="BD18" s="628"/>
      <c r="BE18" s="628"/>
      <c r="BF18" s="629"/>
      <c r="BG18" s="630" t="s">
        <v>126</v>
      </c>
      <c r="BH18" s="631"/>
      <c r="BI18" s="631"/>
      <c r="BJ18" s="631"/>
      <c r="BK18" s="631"/>
      <c r="BL18" s="631"/>
      <c r="BM18" s="631"/>
      <c r="BN18" s="632"/>
      <c r="BO18" s="633" t="s">
        <v>126</v>
      </c>
      <c r="BP18" s="633"/>
      <c r="BQ18" s="633"/>
      <c r="BR18" s="633"/>
      <c r="BS18" s="634" t="s">
        <v>126</v>
      </c>
      <c r="BT18" s="634"/>
      <c r="BU18" s="634"/>
      <c r="BV18" s="634"/>
      <c r="BW18" s="634"/>
      <c r="BX18" s="634"/>
      <c r="BY18" s="634"/>
      <c r="BZ18" s="634"/>
      <c r="CA18" s="634"/>
      <c r="CB18" s="638"/>
      <c r="CD18" s="645" t="s">
        <v>268</v>
      </c>
      <c r="CE18" s="646"/>
      <c r="CF18" s="646"/>
      <c r="CG18" s="646"/>
      <c r="CH18" s="646"/>
      <c r="CI18" s="646"/>
      <c r="CJ18" s="646"/>
      <c r="CK18" s="646"/>
      <c r="CL18" s="646"/>
      <c r="CM18" s="646"/>
      <c r="CN18" s="646"/>
      <c r="CO18" s="646"/>
      <c r="CP18" s="646"/>
      <c r="CQ18" s="647"/>
      <c r="CR18" s="630" t="s">
        <v>126</v>
      </c>
      <c r="CS18" s="631"/>
      <c r="CT18" s="631"/>
      <c r="CU18" s="631"/>
      <c r="CV18" s="631"/>
      <c r="CW18" s="631"/>
      <c r="CX18" s="631"/>
      <c r="CY18" s="632"/>
      <c r="CZ18" s="633" t="s">
        <v>126</v>
      </c>
      <c r="DA18" s="633"/>
      <c r="DB18" s="633"/>
      <c r="DC18" s="633"/>
      <c r="DD18" s="639" t="s">
        <v>126</v>
      </c>
      <c r="DE18" s="631"/>
      <c r="DF18" s="631"/>
      <c r="DG18" s="631"/>
      <c r="DH18" s="631"/>
      <c r="DI18" s="631"/>
      <c r="DJ18" s="631"/>
      <c r="DK18" s="631"/>
      <c r="DL18" s="631"/>
      <c r="DM18" s="631"/>
      <c r="DN18" s="631"/>
      <c r="DO18" s="631"/>
      <c r="DP18" s="632"/>
      <c r="DQ18" s="639" t="s">
        <v>126</v>
      </c>
      <c r="DR18" s="631"/>
      <c r="DS18" s="631"/>
      <c r="DT18" s="631"/>
      <c r="DU18" s="631"/>
      <c r="DV18" s="631"/>
      <c r="DW18" s="631"/>
      <c r="DX18" s="631"/>
      <c r="DY18" s="631"/>
      <c r="DZ18" s="631"/>
      <c r="EA18" s="631"/>
      <c r="EB18" s="631"/>
      <c r="EC18" s="640"/>
    </row>
    <row r="19" spans="2:133" ht="11.25" customHeight="1" x14ac:dyDescent="0.15">
      <c r="B19" s="627" t="s">
        <v>269</v>
      </c>
      <c r="C19" s="628"/>
      <c r="D19" s="628"/>
      <c r="E19" s="628"/>
      <c r="F19" s="628"/>
      <c r="G19" s="628"/>
      <c r="H19" s="628"/>
      <c r="I19" s="628"/>
      <c r="J19" s="628"/>
      <c r="K19" s="628"/>
      <c r="L19" s="628"/>
      <c r="M19" s="628"/>
      <c r="N19" s="628"/>
      <c r="O19" s="628"/>
      <c r="P19" s="628"/>
      <c r="Q19" s="629"/>
      <c r="R19" s="630">
        <v>36955</v>
      </c>
      <c r="S19" s="631"/>
      <c r="T19" s="631"/>
      <c r="U19" s="631"/>
      <c r="V19" s="631"/>
      <c r="W19" s="631"/>
      <c r="X19" s="631"/>
      <c r="Y19" s="632"/>
      <c r="Z19" s="633">
        <v>0.1</v>
      </c>
      <c r="AA19" s="633"/>
      <c r="AB19" s="633"/>
      <c r="AC19" s="633"/>
      <c r="AD19" s="634">
        <v>36955</v>
      </c>
      <c r="AE19" s="634"/>
      <c r="AF19" s="634"/>
      <c r="AG19" s="634"/>
      <c r="AH19" s="634"/>
      <c r="AI19" s="634"/>
      <c r="AJ19" s="634"/>
      <c r="AK19" s="634"/>
      <c r="AL19" s="635">
        <v>0.2</v>
      </c>
      <c r="AM19" s="636"/>
      <c r="AN19" s="636"/>
      <c r="AO19" s="637"/>
      <c r="AP19" s="627" t="s">
        <v>270</v>
      </c>
      <c r="AQ19" s="628"/>
      <c r="AR19" s="628"/>
      <c r="AS19" s="628"/>
      <c r="AT19" s="628"/>
      <c r="AU19" s="628"/>
      <c r="AV19" s="628"/>
      <c r="AW19" s="628"/>
      <c r="AX19" s="628"/>
      <c r="AY19" s="628"/>
      <c r="AZ19" s="628"/>
      <c r="BA19" s="628"/>
      <c r="BB19" s="628"/>
      <c r="BC19" s="628"/>
      <c r="BD19" s="628"/>
      <c r="BE19" s="628"/>
      <c r="BF19" s="629"/>
      <c r="BG19" s="630">
        <v>266006</v>
      </c>
      <c r="BH19" s="631"/>
      <c r="BI19" s="631"/>
      <c r="BJ19" s="631"/>
      <c r="BK19" s="631"/>
      <c r="BL19" s="631"/>
      <c r="BM19" s="631"/>
      <c r="BN19" s="632"/>
      <c r="BO19" s="633">
        <v>3.8</v>
      </c>
      <c r="BP19" s="633"/>
      <c r="BQ19" s="633"/>
      <c r="BR19" s="633"/>
      <c r="BS19" s="634" t="s">
        <v>126</v>
      </c>
      <c r="BT19" s="634"/>
      <c r="BU19" s="634"/>
      <c r="BV19" s="634"/>
      <c r="BW19" s="634"/>
      <c r="BX19" s="634"/>
      <c r="BY19" s="634"/>
      <c r="BZ19" s="634"/>
      <c r="CA19" s="634"/>
      <c r="CB19" s="638"/>
      <c r="CD19" s="645" t="s">
        <v>271</v>
      </c>
      <c r="CE19" s="646"/>
      <c r="CF19" s="646"/>
      <c r="CG19" s="646"/>
      <c r="CH19" s="646"/>
      <c r="CI19" s="646"/>
      <c r="CJ19" s="646"/>
      <c r="CK19" s="646"/>
      <c r="CL19" s="646"/>
      <c r="CM19" s="646"/>
      <c r="CN19" s="646"/>
      <c r="CO19" s="646"/>
      <c r="CP19" s="646"/>
      <c r="CQ19" s="647"/>
      <c r="CR19" s="630" t="s">
        <v>126</v>
      </c>
      <c r="CS19" s="631"/>
      <c r="CT19" s="631"/>
      <c r="CU19" s="631"/>
      <c r="CV19" s="631"/>
      <c r="CW19" s="631"/>
      <c r="CX19" s="631"/>
      <c r="CY19" s="632"/>
      <c r="CZ19" s="633" t="s">
        <v>126</v>
      </c>
      <c r="DA19" s="633"/>
      <c r="DB19" s="633"/>
      <c r="DC19" s="633"/>
      <c r="DD19" s="639" t="s">
        <v>126</v>
      </c>
      <c r="DE19" s="631"/>
      <c r="DF19" s="631"/>
      <c r="DG19" s="631"/>
      <c r="DH19" s="631"/>
      <c r="DI19" s="631"/>
      <c r="DJ19" s="631"/>
      <c r="DK19" s="631"/>
      <c r="DL19" s="631"/>
      <c r="DM19" s="631"/>
      <c r="DN19" s="631"/>
      <c r="DO19" s="631"/>
      <c r="DP19" s="632"/>
      <c r="DQ19" s="639" t="s">
        <v>126</v>
      </c>
      <c r="DR19" s="631"/>
      <c r="DS19" s="631"/>
      <c r="DT19" s="631"/>
      <c r="DU19" s="631"/>
      <c r="DV19" s="631"/>
      <c r="DW19" s="631"/>
      <c r="DX19" s="631"/>
      <c r="DY19" s="631"/>
      <c r="DZ19" s="631"/>
      <c r="EA19" s="631"/>
      <c r="EB19" s="631"/>
      <c r="EC19" s="640"/>
    </row>
    <row r="20" spans="2:133" ht="11.25" customHeight="1" x14ac:dyDescent="0.15">
      <c r="B20" s="627" t="s">
        <v>272</v>
      </c>
      <c r="C20" s="628"/>
      <c r="D20" s="628"/>
      <c r="E20" s="628"/>
      <c r="F20" s="628"/>
      <c r="G20" s="628"/>
      <c r="H20" s="628"/>
      <c r="I20" s="628"/>
      <c r="J20" s="628"/>
      <c r="K20" s="628"/>
      <c r="L20" s="628"/>
      <c r="M20" s="628"/>
      <c r="N20" s="628"/>
      <c r="O20" s="628"/>
      <c r="P20" s="628"/>
      <c r="Q20" s="629"/>
      <c r="R20" s="630">
        <v>7464</v>
      </c>
      <c r="S20" s="631"/>
      <c r="T20" s="631"/>
      <c r="U20" s="631"/>
      <c r="V20" s="631"/>
      <c r="W20" s="631"/>
      <c r="X20" s="631"/>
      <c r="Y20" s="632"/>
      <c r="Z20" s="633">
        <v>0</v>
      </c>
      <c r="AA20" s="633"/>
      <c r="AB20" s="633"/>
      <c r="AC20" s="633"/>
      <c r="AD20" s="634">
        <v>7464</v>
      </c>
      <c r="AE20" s="634"/>
      <c r="AF20" s="634"/>
      <c r="AG20" s="634"/>
      <c r="AH20" s="634"/>
      <c r="AI20" s="634"/>
      <c r="AJ20" s="634"/>
      <c r="AK20" s="634"/>
      <c r="AL20" s="635">
        <v>0</v>
      </c>
      <c r="AM20" s="636"/>
      <c r="AN20" s="636"/>
      <c r="AO20" s="637"/>
      <c r="AP20" s="627" t="s">
        <v>273</v>
      </c>
      <c r="AQ20" s="628"/>
      <c r="AR20" s="628"/>
      <c r="AS20" s="628"/>
      <c r="AT20" s="628"/>
      <c r="AU20" s="628"/>
      <c r="AV20" s="628"/>
      <c r="AW20" s="628"/>
      <c r="AX20" s="628"/>
      <c r="AY20" s="628"/>
      <c r="AZ20" s="628"/>
      <c r="BA20" s="628"/>
      <c r="BB20" s="628"/>
      <c r="BC20" s="628"/>
      <c r="BD20" s="628"/>
      <c r="BE20" s="628"/>
      <c r="BF20" s="629"/>
      <c r="BG20" s="630">
        <v>266006</v>
      </c>
      <c r="BH20" s="631"/>
      <c r="BI20" s="631"/>
      <c r="BJ20" s="631"/>
      <c r="BK20" s="631"/>
      <c r="BL20" s="631"/>
      <c r="BM20" s="631"/>
      <c r="BN20" s="632"/>
      <c r="BO20" s="633">
        <v>3.8</v>
      </c>
      <c r="BP20" s="633"/>
      <c r="BQ20" s="633"/>
      <c r="BR20" s="633"/>
      <c r="BS20" s="634" t="s">
        <v>126</v>
      </c>
      <c r="BT20" s="634"/>
      <c r="BU20" s="634"/>
      <c r="BV20" s="634"/>
      <c r="BW20" s="634"/>
      <c r="BX20" s="634"/>
      <c r="BY20" s="634"/>
      <c r="BZ20" s="634"/>
      <c r="CA20" s="634"/>
      <c r="CB20" s="638"/>
      <c r="CD20" s="645" t="s">
        <v>274</v>
      </c>
      <c r="CE20" s="646"/>
      <c r="CF20" s="646"/>
      <c r="CG20" s="646"/>
      <c r="CH20" s="646"/>
      <c r="CI20" s="646"/>
      <c r="CJ20" s="646"/>
      <c r="CK20" s="646"/>
      <c r="CL20" s="646"/>
      <c r="CM20" s="646"/>
      <c r="CN20" s="646"/>
      <c r="CO20" s="646"/>
      <c r="CP20" s="646"/>
      <c r="CQ20" s="647"/>
      <c r="CR20" s="630">
        <v>35235482</v>
      </c>
      <c r="CS20" s="631"/>
      <c r="CT20" s="631"/>
      <c r="CU20" s="631"/>
      <c r="CV20" s="631"/>
      <c r="CW20" s="631"/>
      <c r="CX20" s="631"/>
      <c r="CY20" s="632"/>
      <c r="CZ20" s="633">
        <v>100</v>
      </c>
      <c r="DA20" s="633"/>
      <c r="DB20" s="633"/>
      <c r="DC20" s="633"/>
      <c r="DD20" s="639">
        <v>4878820</v>
      </c>
      <c r="DE20" s="631"/>
      <c r="DF20" s="631"/>
      <c r="DG20" s="631"/>
      <c r="DH20" s="631"/>
      <c r="DI20" s="631"/>
      <c r="DJ20" s="631"/>
      <c r="DK20" s="631"/>
      <c r="DL20" s="631"/>
      <c r="DM20" s="631"/>
      <c r="DN20" s="631"/>
      <c r="DO20" s="631"/>
      <c r="DP20" s="632"/>
      <c r="DQ20" s="639">
        <v>20683478</v>
      </c>
      <c r="DR20" s="631"/>
      <c r="DS20" s="631"/>
      <c r="DT20" s="631"/>
      <c r="DU20" s="631"/>
      <c r="DV20" s="631"/>
      <c r="DW20" s="631"/>
      <c r="DX20" s="631"/>
      <c r="DY20" s="631"/>
      <c r="DZ20" s="631"/>
      <c r="EA20" s="631"/>
      <c r="EB20" s="631"/>
      <c r="EC20" s="640"/>
    </row>
    <row r="21" spans="2:133" ht="11.25" customHeight="1" x14ac:dyDescent="0.15">
      <c r="B21" s="627" t="s">
        <v>275</v>
      </c>
      <c r="C21" s="628"/>
      <c r="D21" s="628"/>
      <c r="E21" s="628"/>
      <c r="F21" s="628"/>
      <c r="G21" s="628"/>
      <c r="H21" s="628"/>
      <c r="I21" s="628"/>
      <c r="J21" s="628"/>
      <c r="K21" s="628"/>
      <c r="L21" s="628"/>
      <c r="M21" s="628"/>
      <c r="N21" s="628"/>
      <c r="O21" s="628"/>
      <c r="P21" s="628"/>
      <c r="Q21" s="629"/>
      <c r="R21" s="630">
        <v>5260</v>
      </c>
      <c r="S21" s="631"/>
      <c r="T21" s="631"/>
      <c r="U21" s="631"/>
      <c r="V21" s="631"/>
      <c r="W21" s="631"/>
      <c r="X21" s="631"/>
      <c r="Y21" s="632"/>
      <c r="Z21" s="633">
        <v>0</v>
      </c>
      <c r="AA21" s="633"/>
      <c r="AB21" s="633"/>
      <c r="AC21" s="633"/>
      <c r="AD21" s="634">
        <v>5260</v>
      </c>
      <c r="AE21" s="634"/>
      <c r="AF21" s="634"/>
      <c r="AG21" s="634"/>
      <c r="AH21" s="634"/>
      <c r="AI21" s="634"/>
      <c r="AJ21" s="634"/>
      <c r="AK21" s="634"/>
      <c r="AL21" s="635">
        <v>0</v>
      </c>
      <c r="AM21" s="636"/>
      <c r="AN21" s="636"/>
      <c r="AO21" s="637"/>
      <c r="AP21" s="649" t="s">
        <v>276</v>
      </c>
      <c r="AQ21" s="650"/>
      <c r="AR21" s="650"/>
      <c r="AS21" s="650"/>
      <c r="AT21" s="650"/>
      <c r="AU21" s="650"/>
      <c r="AV21" s="650"/>
      <c r="AW21" s="650"/>
      <c r="AX21" s="650"/>
      <c r="AY21" s="650"/>
      <c r="AZ21" s="650"/>
      <c r="BA21" s="650"/>
      <c r="BB21" s="650"/>
      <c r="BC21" s="650"/>
      <c r="BD21" s="650"/>
      <c r="BE21" s="650"/>
      <c r="BF21" s="651"/>
      <c r="BG21" s="630">
        <v>17381</v>
      </c>
      <c r="BH21" s="631"/>
      <c r="BI21" s="631"/>
      <c r="BJ21" s="631"/>
      <c r="BK21" s="631"/>
      <c r="BL21" s="631"/>
      <c r="BM21" s="631"/>
      <c r="BN21" s="632"/>
      <c r="BO21" s="633">
        <v>0.2</v>
      </c>
      <c r="BP21" s="633"/>
      <c r="BQ21" s="633"/>
      <c r="BR21" s="633"/>
      <c r="BS21" s="634" t="s">
        <v>126</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277</v>
      </c>
      <c r="C22" s="669"/>
      <c r="D22" s="669"/>
      <c r="E22" s="669"/>
      <c r="F22" s="669"/>
      <c r="G22" s="669"/>
      <c r="H22" s="669"/>
      <c r="I22" s="669"/>
      <c r="J22" s="669"/>
      <c r="K22" s="669"/>
      <c r="L22" s="669"/>
      <c r="M22" s="669"/>
      <c r="N22" s="669"/>
      <c r="O22" s="669"/>
      <c r="P22" s="669"/>
      <c r="Q22" s="670"/>
      <c r="R22" s="630">
        <v>131771</v>
      </c>
      <c r="S22" s="631"/>
      <c r="T22" s="631"/>
      <c r="U22" s="631"/>
      <c r="V22" s="631"/>
      <c r="W22" s="631"/>
      <c r="X22" s="631"/>
      <c r="Y22" s="632"/>
      <c r="Z22" s="633">
        <v>0.3</v>
      </c>
      <c r="AA22" s="633"/>
      <c r="AB22" s="633"/>
      <c r="AC22" s="633"/>
      <c r="AD22" s="634">
        <v>125633</v>
      </c>
      <c r="AE22" s="634"/>
      <c r="AF22" s="634"/>
      <c r="AG22" s="634"/>
      <c r="AH22" s="634"/>
      <c r="AI22" s="634"/>
      <c r="AJ22" s="634"/>
      <c r="AK22" s="634"/>
      <c r="AL22" s="635">
        <v>0.69999998807907104</v>
      </c>
      <c r="AM22" s="636"/>
      <c r="AN22" s="636"/>
      <c r="AO22" s="637"/>
      <c r="AP22" s="649" t="s">
        <v>278</v>
      </c>
      <c r="AQ22" s="650"/>
      <c r="AR22" s="650"/>
      <c r="AS22" s="650"/>
      <c r="AT22" s="650"/>
      <c r="AU22" s="650"/>
      <c r="AV22" s="650"/>
      <c r="AW22" s="650"/>
      <c r="AX22" s="650"/>
      <c r="AY22" s="650"/>
      <c r="AZ22" s="650"/>
      <c r="BA22" s="650"/>
      <c r="BB22" s="650"/>
      <c r="BC22" s="650"/>
      <c r="BD22" s="650"/>
      <c r="BE22" s="650"/>
      <c r="BF22" s="651"/>
      <c r="BG22" s="630" t="s">
        <v>126</v>
      </c>
      <c r="BH22" s="631"/>
      <c r="BI22" s="631"/>
      <c r="BJ22" s="631"/>
      <c r="BK22" s="631"/>
      <c r="BL22" s="631"/>
      <c r="BM22" s="631"/>
      <c r="BN22" s="632"/>
      <c r="BO22" s="633" t="s">
        <v>126</v>
      </c>
      <c r="BP22" s="633"/>
      <c r="BQ22" s="633"/>
      <c r="BR22" s="633"/>
      <c r="BS22" s="634" t="s">
        <v>126</v>
      </c>
      <c r="BT22" s="634"/>
      <c r="BU22" s="634"/>
      <c r="BV22" s="634"/>
      <c r="BW22" s="634"/>
      <c r="BX22" s="634"/>
      <c r="BY22" s="634"/>
      <c r="BZ22" s="634"/>
      <c r="CA22" s="634"/>
      <c r="CB22" s="638"/>
      <c r="CD22" s="612" t="s">
        <v>279</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280</v>
      </c>
      <c r="C23" s="628"/>
      <c r="D23" s="628"/>
      <c r="E23" s="628"/>
      <c r="F23" s="628"/>
      <c r="G23" s="628"/>
      <c r="H23" s="628"/>
      <c r="I23" s="628"/>
      <c r="J23" s="628"/>
      <c r="K23" s="628"/>
      <c r="L23" s="628"/>
      <c r="M23" s="628"/>
      <c r="N23" s="628"/>
      <c r="O23" s="628"/>
      <c r="P23" s="628"/>
      <c r="Q23" s="629"/>
      <c r="R23" s="630">
        <v>10312428</v>
      </c>
      <c r="S23" s="631"/>
      <c r="T23" s="631"/>
      <c r="U23" s="631"/>
      <c r="V23" s="631"/>
      <c r="W23" s="631"/>
      <c r="X23" s="631"/>
      <c r="Y23" s="632"/>
      <c r="Z23" s="633">
        <v>27.1</v>
      </c>
      <c r="AA23" s="633"/>
      <c r="AB23" s="633"/>
      <c r="AC23" s="633"/>
      <c r="AD23" s="634">
        <v>9346660</v>
      </c>
      <c r="AE23" s="634"/>
      <c r="AF23" s="634"/>
      <c r="AG23" s="634"/>
      <c r="AH23" s="634"/>
      <c r="AI23" s="634"/>
      <c r="AJ23" s="634"/>
      <c r="AK23" s="634"/>
      <c r="AL23" s="635">
        <v>50.9</v>
      </c>
      <c r="AM23" s="636"/>
      <c r="AN23" s="636"/>
      <c r="AO23" s="637"/>
      <c r="AP23" s="649" t="s">
        <v>281</v>
      </c>
      <c r="AQ23" s="650"/>
      <c r="AR23" s="650"/>
      <c r="AS23" s="650"/>
      <c r="AT23" s="650"/>
      <c r="AU23" s="650"/>
      <c r="AV23" s="650"/>
      <c r="AW23" s="650"/>
      <c r="AX23" s="650"/>
      <c r="AY23" s="650"/>
      <c r="AZ23" s="650"/>
      <c r="BA23" s="650"/>
      <c r="BB23" s="650"/>
      <c r="BC23" s="650"/>
      <c r="BD23" s="650"/>
      <c r="BE23" s="650"/>
      <c r="BF23" s="651"/>
      <c r="BG23" s="630">
        <v>248625</v>
      </c>
      <c r="BH23" s="631"/>
      <c r="BI23" s="631"/>
      <c r="BJ23" s="631"/>
      <c r="BK23" s="631"/>
      <c r="BL23" s="631"/>
      <c r="BM23" s="631"/>
      <c r="BN23" s="632"/>
      <c r="BO23" s="633">
        <v>3.5</v>
      </c>
      <c r="BP23" s="633"/>
      <c r="BQ23" s="633"/>
      <c r="BR23" s="633"/>
      <c r="BS23" s="634" t="s">
        <v>126</v>
      </c>
      <c r="BT23" s="634"/>
      <c r="BU23" s="634"/>
      <c r="BV23" s="634"/>
      <c r="BW23" s="634"/>
      <c r="BX23" s="634"/>
      <c r="BY23" s="634"/>
      <c r="BZ23" s="634"/>
      <c r="CA23" s="634"/>
      <c r="CB23" s="638"/>
      <c r="CD23" s="612" t="s">
        <v>221</v>
      </c>
      <c r="CE23" s="613"/>
      <c r="CF23" s="613"/>
      <c r="CG23" s="613"/>
      <c r="CH23" s="613"/>
      <c r="CI23" s="613"/>
      <c r="CJ23" s="613"/>
      <c r="CK23" s="613"/>
      <c r="CL23" s="613"/>
      <c r="CM23" s="613"/>
      <c r="CN23" s="613"/>
      <c r="CO23" s="613"/>
      <c r="CP23" s="613"/>
      <c r="CQ23" s="614"/>
      <c r="CR23" s="612" t="s">
        <v>282</v>
      </c>
      <c r="CS23" s="613"/>
      <c r="CT23" s="613"/>
      <c r="CU23" s="613"/>
      <c r="CV23" s="613"/>
      <c r="CW23" s="613"/>
      <c r="CX23" s="613"/>
      <c r="CY23" s="614"/>
      <c r="CZ23" s="612" t="s">
        <v>283</v>
      </c>
      <c r="DA23" s="613"/>
      <c r="DB23" s="613"/>
      <c r="DC23" s="614"/>
      <c r="DD23" s="612" t="s">
        <v>284</v>
      </c>
      <c r="DE23" s="613"/>
      <c r="DF23" s="613"/>
      <c r="DG23" s="613"/>
      <c r="DH23" s="613"/>
      <c r="DI23" s="613"/>
      <c r="DJ23" s="613"/>
      <c r="DK23" s="614"/>
      <c r="DL23" s="661" t="s">
        <v>285</v>
      </c>
      <c r="DM23" s="662"/>
      <c r="DN23" s="662"/>
      <c r="DO23" s="662"/>
      <c r="DP23" s="662"/>
      <c r="DQ23" s="662"/>
      <c r="DR23" s="662"/>
      <c r="DS23" s="662"/>
      <c r="DT23" s="662"/>
      <c r="DU23" s="662"/>
      <c r="DV23" s="663"/>
      <c r="DW23" s="612" t="s">
        <v>286</v>
      </c>
      <c r="DX23" s="613"/>
      <c r="DY23" s="613"/>
      <c r="DZ23" s="613"/>
      <c r="EA23" s="613"/>
      <c r="EB23" s="613"/>
      <c r="EC23" s="614"/>
    </row>
    <row r="24" spans="2:133" ht="11.25" customHeight="1" x14ac:dyDescent="0.15">
      <c r="B24" s="627" t="s">
        <v>287</v>
      </c>
      <c r="C24" s="628"/>
      <c r="D24" s="628"/>
      <c r="E24" s="628"/>
      <c r="F24" s="628"/>
      <c r="G24" s="628"/>
      <c r="H24" s="628"/>
      <c r="I24" s="628"/>
      <c r="J24" s="628"/>
      <c r="K24" s="628"/>
      <c r="L24" s="628"/>
      <c r="M24" s="628"/>
      <c r="N24" s="628"/>
      <c r="O24" s="628"/>
      <c r="P24" s="628"/>
      <c r="Q24" s="629"/>
      <c r="R24" s="630">
        <v>9346660</v>
      </c>
      <c r="S24" s="631"/>
      <c r="T24" s="631"/>
      <c r="U24" s="631"/>
      <c r="V24" s="631"/>
      <c r="W24" s="631"/>
      <c r="X24" s="631"/>
      <c r="Y24" s="632"/>
      <c r="Z24" s="633">
        <v>24.5</v>
      </c>
      <c r="AA24" s="633"/>
      <c r="AB24" s="633"/>
      <c r="AC24" s="633"/>
      <c r="AD24" s="634">
        <v>9346660</v>
      </c>
      <c r="AE24" s="634"/>
      <c r="AF24" s="634"/>
      <c r="AG24" s="634"/>
      <c r="AH24" s="634"/>
      <c r="AI24" s="634"/>
      <c r="AJ24" s="634"/>
      <c r="AK24" s="634"/>
      <c r="AL24" s="635">
        <v>50.9</v>
      </c>
      <c r="AM24" s="636"/>
      <c r="AN24" s="636"/>
      <c r="AO24" s="637"/>
      <c r="AP24" s="649" t="s">
        <v>288</v>
      </c>
      <c r="AQ24" s="650"/>
      <c r="AR24" s="650"/>
      <c r="AS24" s="650"/>
      <c r="AT24" s="650"/>
      <c r="AU24" s="650"/>
      <c r="AV24" s="650"/>
      <c r="AW24" s="650"/>
      <c r="AX24" s="650"/>
      <c r="AY24" s="650"/>
      <c r="AZ24" s="650"/>
      <c r="BA24" s="650"/>
      <c r="BB24" s="650"/>
      <c r="BC24" s="650"/>
      <c r="BD24" s="650"/>
      <c r="BE24" s="650"/>
      <c r="BF24" s="651"/>
      <c r="BG24" s="630" t="s">
        <v>126</v>
      </c>
      <c r="BH24" s="631"/>
      <c r="BI24" s="631"/>
      <c r="BJ24" s="631"/>
      <c r="BK24" s="631"/>
      <c r="BL24" s="631"/>
      <c r="BM24" s="631"/>
      <c r="BN24" s="632"/>
      <c r="BO24" s="633" t="s">
        <v>126</v>
      </c>
      <c r="BP24" s="633"/>
      <c r="BQ24" s="633"/>
      <c r="BR24" s="633"/>
      <c r="BS24" s="634" t="s">
        <v>126</v>
      </c>
      <c r="BT24" s="634"/>
      <c r="BU24" s="634"/>
      <c r="BV24" s="634"/>
      <c r="BW24" s="634"/>
      <c r="BX24" s="634"/>
      <c r="BY24" s="634"/>
      <c r="BZ24" s="634"/>
      <c r="CA24" s="634"/>
      <c r="CB24" s="638"/>
      <c r="CD24" s="641" t="s">
        <v>289</v>
      </c>
      <c r="CE24" s="642"/>
      <c r="CF24" s="642"/>
      <c r="CG24" s="642"/>
      <c r="CH24" s="642"/>
      <c r="CI24" s="642"/>
      <c r="CJ24" s="642"/>
      <c r="CK24" s="642"/>
      <c r="CL24" s="642"/>
      <c r="CM24" s="642"/>
      <c r="CN24" s="642"/>
      <c r="CO24" s="642"/>
      <c r="CP24" s="642"/>
      <c r="CQ24" s="643"/>
      <c r="CR24" s="619">
        <v>15006255</v>
      </c>
      <c r="CS24" s="620"/>
      <c r="CT24" s="620"/>
      <c r="CU24" s="620"/>
      <c r="CV24" s="620"/>
      <c r="CW24" s="620"/>
      <c r="CX24" s="620"/>
      <c r="CY24" s="621"/>
      <c r="CZ24" s="624">
        <v>42.6</v>
      </c>
      <c r="DA24" s="625"/>
      <c r="DB24" s="625"/>
      <c r="DC24" s="644"/>
      <c r="DD24" s="671">
        <v>7608021</v>
      </c>
      <c r="DE24" s="620"/>
      <c r="DF24" s="620"/>
      <c r="DG24" s="620"/>
      <c r="DH24" s="620"/>
      <c r="DI24" s="620"/>
      <c r="DJ24" s="620"/>
      <c r="DK24" s="621"/>
      <c r="DL24" s="671">
        <v>7507343</v>
      </c>
      <c r="DM24" s="620"/>
      <c r="DN24" s="620"/>
      <c r="DO24" s="620"/>
      <c r="DP24" s="620"/>
      <c r="DQ24" s="620"/>
      <c r="DR24" s="620"/>
      <c r="DS24" s="620"/>
      <c r="DT24" s="620"/>
      <c r="DU24" s="620"/>
      <c r="DV24" s="621"/>
      <c r="DW24" s="624">
        <v>39.5</v>
      </c>
      <c r="DX24" s="625"/>
      <c r="DY24" s="625"/>
      <c r="DZ24" s="625"/>
      <c r="EA24" s="625"/>
      <c r="EB24" s="625"/>
      <c r="EC24" s="626"/>
    </row>
    <row r="25" spans="2:133" ht="11.25" customHeight="1" x14ac:dyDescent="0.15">
      <c r="B25" s="627" t="s">
        <v>290</v>
      </c>
      <c r="C25" s="628"/>
      <c r="D25" s="628"/>
      <c r="E25" s="628"/>
      <c r="F25" s="628"/>
      <c r="G25" s="628"/>
      <c r="H25" s="628"/>
      <c r="I25" s="628"/>
      <c r="J25" s="628"/>
      <c r="K25" s="628"/>
      <c r="L25" s="628"/>
      <c r="M25" s="628"/>
      <c r="N25" s="628"/>
      <c r="O25" s="628"/>
      <c r="P25" s="628"/>
      <c r="Q25" s="629"/>
      <c r="R25" s="630">
        <v>964455</v>
      </c>
      <c r="S25" s="631"/>
      <c r="T25" s="631"/>
      <c r="U25" s="631"/>
      <c r="V25" s="631"/>
      <c r="W25" s="631"/>
      <c r="X25" s="631"/>
      <c r="Y25" s="632"/>
      <c r="Z25" s="633">
        <v>2.5</v>
      </c>
      <c r="AA25" s="633"/>
      <c r="AB25" s="633"/>
      <c r="AC25" s="633"/>
      <c r="AD25" s="634" t="s">
        <v>126</v>
      </c>
      <c r="AE25" s="634"/>
      <c r="AF25" s="634"/>
      <c r="AG25" s="634"/>
      <c r="AH25" s="634"/>
      <c r="AI25" s="634"/>
      <c r="AJ25" s="634"/>
      <c r="AK25" s="634"/>
      <c r="AL25" s="635" t="s">
        <v>126</v>
      </c>
      <c r="AM25" s="636"/>
      <c r="AN25" s="636"/>
      <c r="AO25" s="637"/>
      <c r="AP25" s="649" t="s">
        <v>291</v>
      </c>
      <c r="AQ25" s="650"/>
      <c r="AR25" s="650"/>
      <c r="AS25" s="650"/>
      <c r="AT25" s="650"/>
      <c r="AU25" s="650"/>
      <c r="AV25" s="650"/>
      <c r="AW25" s="650"/>
      <c r="AX25" s="650"/>
      <c r="AY25" s="650"/>
      <c r="AZ25" s="650"/>
      <c r="BA25" s="650"/>
      <c r="BB25" s="650"/>
      <c r="BC25" s="650"/>
      <c r="BD25" s="650"/>
      <c r="BE25" s="650"/>
      <c r="BF25" s="651"/>
      <c r="BG25" s="630" t="s">
        <v>126</v>
      </c>
      <c r="BH25" s="631"/>
      <c r="BI25" s="631"/>
      <c r="BJ25" s="631"/>
      <c r="BK25" s="631"/>
      <c r="BL25" s="631"/>
      <c r="BM25" s="631"/>
      <c r="BN25" s="632"/>
      <c r="BO25" s="633" t="s">
        <v>126</v>
      </c>
      <c r="BP25" s="633"/>
      <c r="BQ25" s="633"/>
      <c r="BR25" s="633"/>
      <c r="BS25" s="634" t="s">
        <v>126</v>
      </c>
      <c r="BT25" s="634"/>
      <c r="BU25" s="634"/>
      <c r="BV25" s="634"/>
      <c r="BW25" s="634"/>
      <c r="BX25" s="634"/>
      <c r="BY25" s="634"/>
      <c r="BZ25" s="634"/>
      <c r="CA25" s="634"/>
      <c r="CB25" s="638"/>
      <c r="CD25" s="645" t="s">
        <v>292</v>
      </c>
      <c r="CE25" s="646"/>
      <c r="CF25" s="646"/>
      <c r="CG25" s="646"/>
      <c r="CH25" s="646"/>
      <c r="CI25" s="646"/>
      <c r="CJ25" s="646"/>
      <c r="CK25" s="646"/>
      <c r="CL25" s="646"/>
      <c r="CM25" s="646"/>
      <c r="CN25" s="646"/>
      <c r="CO25" s="646"/>
      <c r="CP25" s="646"/>
      <c r="CQ25" s="647"/>
      <c r="CR25" s="630">
        <v>3141336</v>
      </c>
      <c r="CS25" s="664"/>
      <c r="CT25" s="664"/>
      <c r="CU25" s="664"/>
      <c r="CV25" s="664"/>
      <c r="CW25" s="664"/>
      <c r="CX25" s="664"/>
      <c r="CY25" s="665"/>
      <c r="CZ25" s="635">
        <v>8.9</v>
      </c>
      <c r="DA25" s="666"/>
      <c r="DB25" s="666"/>
      <c r="DC25" s="672"/>
      <c r="DD25" s="639">
        <v>2838678</v>
      </c>
      <c r="DE25" s="664"/>
      <c r="DF25" s="664"/>
      <c r="DG25" s="664"/>
      <c r="DH25" s="664"/>
      <c r="DI25" s="664"/>
      <c r="DJ25" s="664"/>
      <c r="DK25" s="665"/>
      <c r="DL25" s="639">
        <v>2796554</v>
      </c>
      <c r="DM25" s="664"/>
      <c r="DN25" s="664"/>
      <c r="DO25" s="664"/>
      <c r="DP25" s="664"/>
      <c r="DQ25" s="664"/>
      <c r="DR25" s="664"/>
      <c r="DS25" s="664"/>
      <c r="DT25" s="664"/>
      <c r="DU25" s="664"/>
      <c r="DV25" s="665"/>
      <c r="DW25" s="635">
        <v>14.7</v>
      </c>
      <c r="DX25" s="666"/>
      <c r="DY25" s="666"/>
      <c r="DZ25" s="666"/>
      <c r="EA25" s="666"/>
      <c r="EB25" s="666"/>
      <c r="EC25" s="667"/>
    </row>
    <row r="26" spans="2:133" ht="11.25" customHeight="1" x14ac:dyDescent="0.15">
      <c r="B26" s="627" t="s">
        <v>293</v>
      </c>
      <c r="C26" s="628"/>
      <c r="D26" s="628"/>
      <c r="E26" s="628"/>
      <c r="F26" s="628"/>
      <c r="G26" s="628"/>
      <c r="H26" s="628"/>
      <c r="I26" s="628"/>
      <c r="J26" s="628"/>
      <c r="K26" s="628"/>
      <c r="L26" s="628"/>
      <c r="M26" s="628"/>
      <c r="N26" s="628"/>
      <c r="O26" s="628"/>
      <c r="P26" s="628"/>
      <c r="Q26" s="629"/>
      <c r="R26" s="630">
        <v>1313</v>
      </c>
      <c r="S26" s="631"/>
      <c r="T26" s="631"/>
      <c r="U26" s="631"/>
      <c r="V26" s="631"/>
      <c r="W26" s="631"/>
      <c r="X26" s="631"/>
      <c r="Y26" s="632"/>
      <c r="Z26" s="633">
        <v>0</v>
      </c>
      <c r="AA26" s="633"/>
      <c r="AB26" s="633"/>
      <c r="AC26" s="633"/>
      <c r="AD26" s="634" t="s">
        <v>126</v>
      </c>
      <c r="AE26" s="634"/>
      <c r="AF26" s="634"/>
      <c r="AG26" s="634"/>
      <c r="AH26" s="634"/>
      <c r="AI26" s="634"/>
      <c r="AJ26" s="634"/>
      <c r="AK26" s="634"/>
      <c r="AL26" s="635" t="s">
        <v>126</v>
      </c>
      <c r="AM26" s="636"/>
      <c r="AN26" s="636"/>
      <c r="AO26" s="637"/>
      <c r="AP26" s="649" t="s">
        <v>294</v>
      </c>
      <c r="AQ26" s="673"/>
      <c r="AR26" s="673"/>
      <c r="AS26" s="673"/>
      <c r="AT26" s="673"/>
      <c r="AU26" s="673"/>
      <c r="AV26" s="673"/>
      <c r="AW26" s="673"/>
      <c r="AX26" s="673"/>
      <c r="AY26" s="673"/>
      <c r="AZ26" s="673"/>
      <c r="BA26" s="673"/>
      <c r="BB26" s="673"/>
      <c r="BC26" s="673"/>
      <c r="BD26" s="673"/>
      <c r="BE26" s="673"/>
      <c r="BF26" s="651"/>
      <c r="BG26" s="630" t="s">
        <v>126</v>
      </c>
      <c r="BH26" s="631"/>
      <c r="BI26" s="631"/>
      <c r="BJ26" s="631"/>
      <c r="BK26" s="631"/>
      <c r="BL26" s="631"/>
      <c r="BM26" s="631"/>
      <c r="BN26" s="632"/>
      <c r="BO26" s="633" t="s">
        <v>126</v>
      </c>
      <c r="BP26" s="633"/>
      <c r="BQ26" s="633"/>
      <c r="BR26" s="633"/>
      <c r="BS26" s="634" t="s">
        <v>126</v>
      </c>
      <c r="BT26" s="634"/>
      <c r="BU26" s="634"/>
      <c r="BV26" s="634"/>
      <c r="BW26" s="634"/>
      <c r="BX26" s="634"/>
      <c r="BY26" s="634"/>
      <c r="BZ26" s="634"/>
      <c r="CA26" s="634"/>
      <c r="CB26" s="638"/>
      <c r="CD26" s="645" t="s">
        <v>295</v>
      </c>
      <c r="CE26" s="646"/>
      <c r="CF26" s="646"/>
      <c r="CG26" s="646"/>
      <c r="CH26" s="646"/>
      <c r="CI26" s="646"/>
      <c r="CJ26" s="646"/>
      <c r="CK26" s="646"/>
      <c r="CL26" s="646"/>
      <c r="CM26" s="646"/>
      <c r="CN26" s="646"/>
      <c r="CO26" s="646"/>
      <c r="CP26" s="646"/>
      <c r="CQ26" s="647"/>
      <c r="CR26" s="630">
        <v>1864658</v>
      </c>
      <c r="CS26" s="631"/>
      <c r="CT26" s="631"/>
      <c r="CU26" s="631"/>
      <c r="CV26" s="631"/>
      <c r="CW26" s="631"/>
      <c r="CX26" s="631"/>
      <c r="CY26" s="632"/>
      <c r="CZ26" s="635">
        <v>5.3</v>
      </c>
      <c r="DA26" s="666"/>
      <c r="DB26" s="666"/>
      <c r="DC26" s="672"/>
      <c r="DD26" s="639">
        <v>1704705</v>
      </c>
      <c r="DE26" s="631"/>
      <c r="DF26" s="631"/>
      <c r="DG26" s="631"/>
      <c r="DH26" s="631"/>
      <c r="DI26" s="631"/>
      <c r="DJ26" s="631"/>
      <c r="DK26" s="632"/>
      <c r="DL26" s="639" t="s">
        <v>126</v>
      </c>
      <c r="DM26" s="631"/>
      <c r="DN26" s="631"/>
      <c r="DO26" s="631"/>
      <c r="DP26" s="631"/>
      <c r="DQ26" s="631"/>
      <c r="DR26" s="631"/>
      <c r="DS26" s="631"/>
      <c r="DT26" s="631"/>
      <c r="DU26" s="631"/>
      <c r="DV26" s="632"/>
      <c r="DW26" s="635" t="s">
        <v>126</v>
      </c>
      <c r="DX26" s="666"/>
      <c r="DY26" s="666"/>
      <c r="DZ26" s="666"/>
      <c r="EA26" s="666"/>
      <c r="EB26" s="666"/>
      <c r="EC26" s="667"/>
    </row>
    <row r="27" spans="2:133" ht="11.25" customHeight="1" x14ac:dyDescent="0.15">
      <c r="B27" s="627" t="s">
        <v>296</v>
      </c>
      <c r="C27" s="628"/>
      <c r="D27" s="628"/>
      <c r="E27" s="628"/>
      <c r="F27" s="628"/>
      <c r="G27" s="628"/>
      <c r="H27" s="628"/>
      <c r="I27" s="628"/>
      <c r="J27" s="628"/>
      <c r="K27" s="628"/>
      <c r="L27" s="628"/>
      <c r="M27" s="628"/>
      <c r="N27" s="628"/>
      <c r="O27" s="628"/>
      <c r="P27" s="628"/>
      <c r="Q27" s="629"/>
      <c r="R27" s="630">
        <v>19614208</v>
      </c>
      <c r="S27" s="631"/>
      <c r="T27" s="631"/>
      <c r="U27" s="631"/>
      <c r="V27" s="631"/>
      <c r="W27" s="631"/>
      <c r="X27" s="631"/>
      <c r="Y27" s="632"/>
      <c r="Z27" s="633">
        <v>51.5</v>
      </c>
      <c r="AA27" s="633"/>
      <c r="AB27" s="633"/>
      <c r="AC27" s="633"/>
      <c r="AD27" s="634">
        <v>18312483</v>
      </c>
      <c r="AE27" s="634"/>
      <c r="AF27" s="634"/>
      <c r="AG27" s="634"/>
      <c r="AH27" s="634"/>
      <c r="AI27" s="634"/>
      <c r="AJ27" s="634"/>
      <c r="AK27" s="634"/>
      <c r="AL27" s="635">
        <v>99.699996948242188</v>
      </c>
      <c r="AM27" s="636"/>
      <c r="AN27" s="636"/>
      <c r="AO27" s="637"/>
      <c r="AP27" s="627" t="s">
        <v>297</v>
      </c>
      <c r="AQ27" s="628"/>
      <c r="AR27" s="628"/>
      <c r="AS27" s="628"/>
      <c r="AT27" s="628"/>
      <c r="AU27" s="628"/>
      <c r="AV27" s="628"/>
      <c r="AW27" s="628"/>
      <c r="AX27" s="628"/>
      <c r="AY27" s="628"/>
      <c r="AZ27" s="628"/>
      <c r="BA27" s="628"/>
      <c r="BB27" s="628"/>
      <c r="BC27" s="628"/>
      <c r="BD27" s="628"/>
      <c r="BE27" s="628"/>
      <c r="BF27" s="629"/>
      <c r="BG27" s="630">
        <v>7043738</v>
      </c>
      <c r="BH27" s="631"/>
      <c r="BI27" s="631"/>
      <c r="BJ27" s="631"/>
      <c r="BK27" s="631"/>
      <c r="BL27" s="631"/>
      <c r="BM27" s="631"/>
      <c r="BN27" s="632"/>
      <c r="BO27" s="633">
        <v>100</v>
      </c>
      <c r="BP27" s="633"/>
      <c r="BQ27" s="633"/>
      <c r="BR27" s="633"/>
      <c r="BS27" s="634">
        <v>81194</v>
      </c>
      <c r="BT27" s="634"/>
      <c r="BU27" s="634"/>
      <c r="BV27" s="634"/>
      <c r="BW27" s="634"/>
      <c r="BX27" s="634"/>
      <c r="BY27" s="634"/>
      <c r="BZ27" s="634"/>
      <c r="CA27" s="634"/>
      <c r="CB27" s="638"/>
      <c r="CD27" s="645" t="s">
        <v>298</v>
      </c>
      <c r="CE27" s="646"/>
      <c r="CF27" s="646"/>
      <c r="CG27" s="646"/>
      <c r="CH27" s="646"/>
      <c r="CI27" s="646"/>
      <c r="CJ27" s="646"/>
      <c r="CK27" s="646"/>
      <c r="CL27" s="646"/>
      <c r="CM27" s="646"/>
      <c r="CN27" s="646"/>
      <c r="CO27" s="646"/>
      <c r="CP27" s="646"/>
      <c r="CQ27" s="647"/>
      <c r="CR27" s="630">
        <v>9150537</v>
      </c>
      <c r="CS27" s="664"/>
      <c r="CT27" s="664"/>
      <c r="CU27" s="664"/>
      <c r="CV27" s="664"/>
      <c r="CW27" s="664"/>
      <c r="CX27" s="664"/>
      <c r="CY27" s="665"/>
      <c r="CZ27" s="635">
        <v>26</v>
      </c>
      <c r="DA27" s="666"/>
      <c r="DB27" s="666"/>
      <c r="DC27" s="672"/>
      <c r="DD27" s="639">
        <v>2054961</v>
      </c>
      <c r="DE27" s="664"/>
      <c r="DF27" s="664"/>
      <c r="DG27" s="664"/>
      <c r="DH27" s="664"/>
      <c r="DI27" s="664"/>
      <c r="DJ27" s="664"/>
      <c r="DK27" s="665"/>
      <c r="DL27" s="639">
        <v>1996407</v>
      </c>
      <c r="DM27" s="664"/>
      <c r="DN27" s="664"/>
      <c r="DO27" s="664"/>
      <c r="DP27" s="664"/>
      <c r="DQ27" s="664"/>
      <c r="DR27" s="664"/>
      <c r="DS27" s="664"/>
      <c r="DT27" s="664"/>
      <c r="DU27" s="664"/>
      <c r="DV27" s="665"/>
      <c r="DW27" s="635">
        <v>10.5</v>
      </c>
      <c r="DX27" s="666"/>
      <c r="DY27" s="666"/>
      <c r="DZ27" s="666"/>
      <c r="EA27" s="666"/>
      <c r="EB27" s="666"/>
      <c r="EC27" s="667"/>
    </row>
    <row r="28" spans="2:133" ht="11.25" customHeight="1" x14ac:dyDescent="0.15">
      <c r="B28" s="627" t="s">
        <v>299</v>
      </c>
      <c r="C28" s="628"/>
      <c r="D28" s="628"/>
      <c r="E28" s="628"/>
      <c r="F28" s="628"/>
      <c r="G28" s="628"/>
      <c r="H28" s="628"/>
      <c r="I28" s="628"/>
      <c r="J28" s="628"/>
      <c r="K28" s="628"/>
      <c r="L28" s="628"/>
      <c r="M28" s="628"/>
      <c r="N28" s="628"/>
      <c r="O28" s="628"/>
      <c r="P28" s="628"/>
      <c r="Q28" s="629"/>
      <c r="R28" s="630">
        <v>9695</v>
      </c>
      <c r="S28" s="631"/>
      <c r="T28" s="631"/>
      <c r="U28" s="631"/>
      <c r="V28" s="631"/>
      <c r="W28" s="631"/>
      <c r="X28" s="631"/>
      <c r="Y28" s="632"/>
      <c r="Z28" s="633">
        <v>0</v>
      </c>
      <c r="AA28" s="633"/>
      <c r="AB28" s="633"/>
      <c r="AC28" s="633"/>
      <c r="AD28" s="634">
        <v>9695</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300</v>
      </c>
      <c r="CE28" s="646"/>
      <c r="CF28" s="646"/>
      <c r="CG28" s="646"/>
      <c r="CH28" s="646"/>
      <c r="CI28" s="646"/>
      <c r="CJ28" s="646"/>
      <c r="CK28" s="646"/>
      <c r="CL28" s="646"/>
      <c r="CM28" s="646"/>
      <c r="CN28" s="646"/>
      <c r="CO28" s="646"/>
      <c r="CP28" s="646"/>
      <c r="CQ28" s="647"/>
      <c r="CR28" s="630">
        <v>2714382</v>
      </c>
      <c r="CS28" s="631"/>
      <c r="CT28" s="631"/>
      <c r="CU28" s="631"/>
      <c r="CV28" s="631"/>
      <c r="CW28" s="631"/>
      <c r="CX28" s="631"/>
      <c r="CY28" s="632"/>
      <c r="CZ28" s="635">
        <v>7.7</v>
      </c>
      <c r="DA28" s="666"/>
      <c r="DB28" s="666"/>
      <c r="DC28" s="672"/>
      <c r="DD28" s="639">
        <v>2714382</v>
      </c>
      <c r="DE28" s="631"/>
      <c r="DF28" s="631"/>
      <c r="DG28" s="631"/>
      <c r="DH28" s="631"/>
      <c r="DI28" s="631"/>
      <c r="DJ28" s="631"/>
      <c r="DK28" s="632"/>
      <c r="DL28" s="639">
        <v>2714382</v>
      </c>
      <c r="DM28" s="631"/>
      <c r="DN28" s="631"/>
      <c r="DO28" s="631"/>
      <c r="DP28" s="631"/>
      <c r="DQ28" s="631"/>
      <c r="DR28" s="631"/>
      <c r="DS28" s="631"/>
      <c r="DT28" s="631"/>
      <c r="DU28" s="631"/>
      <c r="DV28" s="632"/>
      <c r="DW28" s="635">
        <v>14.3</v>
      </c>
      <c r="DX28" s="666"/>
      <c r="DY28" s="666"/>
      <c r="DZ28" s="666"/>
      <c r="EA28" s="666"/>
      <c r="EB28" s="666"/>
      <c r="EC28" s="667"/>
    </row>
    <row r="29" spans="2:133" ht="11.25" customHeight="1" x14ac:dyDescent="0.15">
      <c r="B29" s="627" t="s">
        <v>301</v>
      </c>
      <c r="C29" s="628"/>
      <c r="D29" s="628"/>
      <c r="E29" s="628"/>
      <c r="F29" s="628"/>
      <c r="G29" s="628"/>
      <c r="H29" s="628"/>
      <c r="I29" s="628"/>
      <c r="J29" s="628"/>
      <c r="K29" s="628"/>
      <c r="L29" s="628"/>
      <c r="M29" s="628"/>
      <c r="N29" s="628"/>
      <c r="O29" s="628"/>
      <c r="P29" s="628"/>
      <c r="Q29" s="629"/>
      <c r="R29" s="630">
        <v>141410</v>
      </c>
      <c r="S29" s="631"/>
      <c r="T29" s="631"/>
      <c r="U29" s="631"/>
      <c r="V29" s="631"/>
      <c r="W29" s="631"/>
      <c r="X29" s="631"/>
      <c r="Y29" s="632"/>
      <c r="Z29" s="633">
        <v>0.4</v>
      </c>
      <c r="AA29" s="633"/>
      <c r="AB29" s="633"/>
      <c r="AC29" s="633"/>
      <c r="AD29" s="634" t="s">
        <v>126</v>
      </c>
      <c r="AE29" s="634"/>
      <c r="AF29" s="634"/>
      <c r="AG29" s="634"/>
      <c r="AH29" s="634"/>
      <c r="AI29" s="634"/>
      <c r="AJ29" s="634"/>
      <c r="AK29" s="634"/>
      <c r="AL29" s="635" t="s">
        <v>126</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302</v>
      </c>
      <c r="CE29" s="680"/>
      <c r="CF29" s="645" t="s">
        <v>70</v>
      </c>
      <c r="CG29" s="646"/>
      <c r="CH29" s="646"/>
      <c r="CI29" s="646"/>
      <c r="CJ29" s="646"/>
      <c r="CK29" s="646"/>
      <c r="CL29" s="646"/>
      <c r="CM29" s="646"/>
      <c r="CN29" s="646"/>
      <c r="CO29" s="646"/>
      <c r="CP29" s="646"/>
      <c r="CQ29" s="647"/>
      <c r="CR29" s="630">
        <v>2714240</v>
      </c>
      <c r="CS29" s="664"/>
      <c r="CT29" s="664"/>
      <c r="CU29" s="664"/>
      <c r="CV29" s="664"/>
      <c r="CW29" s="664"/>
      <c r="CX29" s="664"/>
      <c r="CY29" s="665"/>
      <c r="CZ29" s="635">
        <v>7.7</v>
      </c>
      <c r="DA29" s="666"/>
      <c r="DB29" s="666"/>
      <c r="DC29" s="672"/>
      <c r="DD29" s="639">
        <v>2714240</v>
      </c>
      <c r="DE29" s="664"/>
      <c r="DF29" s="664"/>
      <c r="DG29" s="664"/>
      <c r="DH29" s="664"/>
      <c r="DI29" s="664"/>
      <c r="DJ29" s="664"/>
      <c r="DK29" s="665"/>
      <c r="DL29" s="639">
        <v>2714240</v>
      </c>
      <c r="DM29" s="664"/>
      <c r="DN29" s="664"/>
      <c r="DO29" s="664"/>
      <c r="DP29" s="664"/>
      <c r="DQ29" s="664"/>
      <c r="DR29" s="664"/>
      <c r="DS29" s="664"/>
      <c r="DT29" s="664"/>
      <c r="DU29" s="664"/>
      <c r="DV29" s="665"/>
      <c r="DW29" s="635">
        <v>14.3</v>
      </c>
      <c r="DX29" s="666"/>
      <c r="DY29" s="666"/>
      <c r="DZ29" s="666"/>
      <c r="EA29" s="666"/>
      <c r="EB29" s="666"/>
      <c r="EC29" s="667"/>
    </row>
    <row r="30" spans="2:133" ht="11.25" customHeight="1" x14ac:dyDescent="0.15">
      <c r="B30" s="627" t="s">
        <v>303</v>
      </c>
      <c r="C30" s="628"/>
      <c r="D30" s="628"/>
      <c r="E30" s="628"/>
      <c r="F30" s="628"/>
      <c r="G30" s="628"/>
      <c r="H30" s="628"/>
      <c r="I30" s="628"/>
      <c r="J30" s="628"/>
      <c r="K30" s="628"/>
      <c r="L30" s="628"/>
      <c r="M30" s="628"/>
      <c r="N30" s="628"/>
      <c r="O30" s="628"/>
      <c r="P30" s="628"/>
      <c r="Q30" s="629"/>
      <c r="R30" s="630">
        <v>182836</v>
      </c>
      <c r="S30" s="631"/>
      <c r="T30" s="631"/>
      <c r="U30" s="631"/>
      <c r="V30" s="631"/>
      <c r="W30" s="631"/>
      <c r="X30" s="631"/>
      <c r="Y30" s="632"/>
      <c r="Z30" s="633">
        <v>0.5</v>
      </c>
      <c r="AA30" s="633"/>
      <c r="AB30" s="633"/>
      <c r="AC30" s="633"/>
      <c r="AD30" s="634">
        <v>44199</v>
      </c>
      <c r="AE30" s="634"/>
      <c r="AF30" s="634"/>
      <c r="AG30" s="634"/>
      <c r="AH30" s="634"/>
      <c r="AI30" s="634"/>
      <c r="AJ30" s="634"/>
      <c r="AK30" s="634"/>
      <c r="AL30" s="635">
        <v>0.2</v>
      </c>
      <c r="AM30" s="636"/>
      <c r="AN30" s="636"/>
      <c r="AO30" s="637"/>
      <c r="AP30" s="609" t="s">
        <v>221</v>
      </c>
      <c r="AQ30" s="610"/>
      <c r="AR30" s="610"/>
      <c r="AS30" s="610"/>
      <c r="AT30" s="610"/>
      <c r="AU30" s="610"/>
      <c r="AV30" s="610"/>
      <c r="AW30" s="610"/>
      <c r="AX30" s="610"/>
      <c r="AY30" s="610"/>
      <c r="AZ30" s="610"/>
      <c r="BA30" s="610"/>
      <c r="BB30" s="610"/>
      <c r="BC30" s="610"/>
      <c r="BD30" s="610"/>
      <c r="BE30" s="610"/>
      <c r="BF30" s="611"/>
      <c r="BG30" s="609" t="s">
        <v>304</v>
      </c>
      <c r="BH30" s="677"/>
      <c r="BI30" s="677"/>
      <c r="BJ30" s="677"/>
      <c r="BK30" s="677"/>
      <c r="BL30" s="677"/>
      <c r="BM30" s="677"/>
      <c r="BN30" s="677"/>
      <c r="BO30" s="677"/>
      <c r="BP30" s="677"/>
      <c r="BQ30" s="678"/>
      <c r="BR30" s="609" t="s">
        <v>305</v>
      </c>
      <c r="BS30" s="677"/>
      <c r="BT30" s="677"/>
      <c r="BU30" s="677"/>
      <c r="BV30" s="677"/>
      <c r="BW30" s="677"/>
      <c r="BX30" s="677"/>
      <c r="BY30" s="677"/>
      <c r="BZ30" s="677"/>
      <c r="CA30" s="677"/>
      <c r="CB30" s="678"/>
      <c r="CD30" s="681"/>
      <c r="CE30" s="682"/>
      <c r="CF30" s="645" t="s">
        <v>306</v>
      </c>
      <c r="CG30" s="646"/>
      <c r="CH30" s="646"/>
      <c r="CI30" s="646"/>
      <c r="CJ30" s="646"/>
      <c r="CK30" s="646"/>
      <c r="CL30" s="646"/>
      <c r="CM30" s="646"/>
      <c r="CN30" s="646"/>
      <c r="CO30" s="646"/>
      <c r="CP30" s="646"/>
      <c r="CQ30" s="647"/>
      <c r="CR30" s="630">
        <v>2573351</v>
      </c>
      <c r="CS30" s="631"/>
      <c r="CT30" s="631"/>
      <c r="CU30" s="631"/>
      <c r="CV30" s="631"/>
      <c r="CW30" s="631"/>
      <c r="CX30" s="631"/>
      <c r="CY30" s="632"/>
      <c r="CZ30" s="635">
        <v>7.3</v>
      </c>
      <c r="DA30" s="666"/>
      <c r="DB30" s="666"/>
      <c r="DC30" s="672"/>
      <c r="DD30" s="639">
        <v>2573351</v>
      </c>
      <c r="DE30" s="631"/>
      <c r="DF30" s="631"/>
      <c r="DG30" s="631"/>
      <c r="DH30" s="631"/>
      <c r="DI30" s="631"/>
      <c r="DJ30" s="631"/>
      <c r="DK30" s="632"/>
      <c r="DL30" s="639">
        <v>2573351</v>
      </c>
      <c r="DM30" s="631"/>
      <c r="DN30" s="631"/>
      <c r="DO30" s="631"/>
      <c r="DP30" s="631"/>
      <c r="DQ30" s="631"/>
      <c r="DR30" s="631"/>
      <c r="DS30" s="631"/>
      <c r="DT30" s="631"/>
      <c r="DU30" s="631"/>
      <c r="DV30" s="632"/>
      <c r="DW30" s="635">
        <v>13.5</v>
      </c>
      <c r="DX30" s="666"/>
      <c r="DY30" s="666"/>
      <c r="DZ30" s="666"/>
      <c r="EA30" s="666"/>
      <c r="EB30" s="666"/>
      <c r="EC30" s="667"/>
    </row>
    <row r="31" spans="2:133" ht="11.25" customHeight="1" x14ac:dyDescent="0.15">
      <c r="B31" s="627" t="s">
        <v>307</v>
      </c>
      <c r="C31" s="628"/>
      <c r="D31" s="628"/>
      <c r="E31" s="628"/>
      <c r="F31" s="628"/>
      <c r="G31" s="628"/>
      <c r="H31" s="628"/>
      <c r="I31" s="628"/>
      <c r="J31" s="628"/>
      <c r="K31" s="628"/>
      <c r="L31" s="628"/>
      <c r="M31" s="628"/>
      <c r="N31" s="628"/>
      <c r="O31" s="628"/>
      <c r="P31" s="628"/>
      <c r="Q31" s="629"/>
      <c r="R31" s="630">
        <v>42401</v>
      </c>
      <c r="S31" s="631"/>
      <c r="T31" s="631"/>
      <c r="U31" s="631"/>
      <c r="V31" s="631"/>
      <c r="W31" s="631"/>
      <c r="X31" s="631"/>
      <c r="Y31" s="632"/>
      <c r="Z31" s="633">
        <v>0.1</v>
      </c>
      <c r="AA31" s="633"/>
      <c r="AB31" s="633"/>
      <c r="AC31" s="633"/>
      <c r="AD31" s="634">
        <v>1999</v>
      </c>
      <c r="AE31" s="634"/>
      <c r="AF31" s="634"/>
      <c r="AG31" s="634"/>
      <c r="AH31" s="634"/>
      <c r="AI31" s="634"/>
      <c r="AJ31" s="634"/>
      <c r="AK31" s="634"/>
      <c r="AL31" s="635">
        <v>0</v>
      </c>
      <c r="AM31" s="636"/>
      <c r="AN31" s="636"/>
      <c r="AO31" s="637"/>
      <c r="AP31" s="690" t="s">
        <v>308</v>
      </c>
      <c r="AQ31" s="691"/>
      <c r="AR31" s="691"/>
      <c r="AS31" s="691"/>
      <c r="AT31" s="696" t="s">
        <v>309</v>
      </c>
      <c r="AU31" s="360"/>
      <c r="AV31" s="360"/>
      <c r="AW31" s="360"/>
      <c r="AX31" s="616" t="s">
        <v>185</v>
      </c>
      <c r="AY31" s="617"/>
      <c r="AZ31" s="617"/>
      <c r="BA31" s="617"/>
      <c r="BB31" s="617"/>
      <c r="BC31" s="617"/>
      <c r="BD31" s="617"/>
      <c r="BE31" s="617"/>
      <c r="BF31" s="618"/>
      <c r="BG31" s="689">
        <v>99.4</v>
      </c>
      <c r="BH31" s="685"/>
      <c r="BI31" s="685"/>
      <c r="BJ31" s="685"/>
      <c r="BK31" s="685"/>
      <c r="BL31" s="685"/>
      <c r="BM31" s="625">
        <v>97.2</v>
      </c>
      <c r="BN31" s="685"/>
      <c r="BO31" s="685"/>
      <c r="BP31" s="685"/>
      <c r="BQ31" s="686"/>
      <c r="BR31" s="689">
        <v>98.9</v>
      </c>
      <c r="BS31" s="685"/>
      <c r="BT31" s="685"/>
      <c r="BU31" s="685"/>
      <c r="BV31" s="685"/>
      <c r="BW31" s="685"/>
      <c r="BX31" s="625">
        <v>96.1</v>
      </c>
      <c r="BY31" s="685"/>
      <c r="BZ31" s="685"/>
      <c r="CA31" s="685"/>
      <c r="CB31" s="686"/>
      <c r="CD31" s="681"/>
      <c r="CE31" s="682"/>
      <c r="CF31" s="645" t="s">
        <v>310</v>
      </c>
      <c r="CG31" s="646"/>
      <c r="CH31" s="646"/>
      <c r="CI31" s="646"/>
      <c r="CJ31" s="646"/>
      <c r="CK31" s="646"/>
      <c r="CL31" s="646"/>
      <c r="CM31" s="646"/>
      <c r="CN31" s="646"/>
      <c r="CO31" s="646"/>
      <c r="CP31" s="646"/>
      <c r="CQ31" s="647"/>
      <c r="CR31" s="630">
        <v>140889</v>
      </c>
      <c r="CS31" s="664"/>
      <c r="CT31" s="664"/>
      <c r="CU31" s="664"/>
      <c r="CV31" s="664"/>
      <c r="CW31" s="664"/>
      <c r="CX31" s="664"/>
      <c r="CY31" s="665"/>
      <c r="CZ31" s="635">
        <v>0.4</v>
      </c>
      <c r="DA31" s="666"/>
      <c r="DB31" s="666"/>
      <c r="DC31" s="672"/>
      <c r="DD31" s="639">
        <v>140889</v>
      </c>
      <c r="DE31" s="664"/>
      <c r="DF31" s="664"/>
      <c r="DG31" s="664"/>
      <c r="DH31" s="664"/>
      <c r="DI31" s="664"/>
      <c r="DJ31" s="664"/>
      <c r="DK31" s="665"/>
      <c r="DL31" s="639">
        <v>140889</v>
      </c>
      <c r="DM31" s="664"/>
      <c r="DN31" s="664"/>
      <c r="DO31" s="664"/>
      <c r="DP31" s="664"/>
      <c r="DQ31" s="664"/>
      <c r="DR31" s="664"/>
      <c r="DS31" s="664"/>
      <c r="DT31" s="664"/>
      <c r="DU31" s="664"/>
      <c r="DV31" s="665"/>
      <c r="DW31" s="635">
        <v>0.7</v>
      </c>
      <c r="DX31" s="666"/>
      <c r="DY31" s="666"/>
      <c r="DZ31" s="666"/>
      <c r="EA31" s="666"/>
      <c r="EB31" s="666"/>
      <c r="EC31" s="667"/>
    </row>
    <row r="32" spans="2:133" ht="11.25" customHeight="1" x14ac:dyDescent="0.15">
      <c r="B32" s="627" t="s">
        <v>311</v>
      </c>
      <c r="C32" s="628"/>
      <c r="D32" s="628"/>
      <c r="E32" s="628"/>
      <c r="F32" s="628"/>
      <c r="G32" s="628"/>
      <c r="H32" s="628"/>
      <c r="I32" s="628"/>
      <c r="J32" s="628"/>
      <c r="K32" s="628"/>
      <c r="L32" s="628"/>
      <c r="M32" s="628"/>
      <c r="N32" s="628"/>
      <c r="O32" s="628"/>
      <c r="P32" s="628"/>
      <c r="Q32" s="629"/>
      <c r="R32" s="630">
        <v>8672549</v>
      </c>
      <c r="S32" s="631"/>
      <c r="T32" s="631"/>
      <c r="U32" s="631"/>
      <c r="V32" s="631"/>
      <c r="W32" s="631"/>
      <c r="X32" s="631"/>
      <c r="Y32" s="632"/>
      <c r="Z32" s="633">
        <v>22.8</v>
      </c>
      <c r="AA32" s="633"/>
      <c r="AB32" s="633"/>
      <c r="AC32" s="633"/>
      <c r="AD32" s="634" t="s">
        <v>126</v>
      </c>
      <c r="AE32" s="634"/>
      <c r="AF32" s="634"/>
      <c r="AG32" s="634"/>
      <c r="AH32" s="634"/>
      <c r="AI32" s="634"/>
      <c r="AJ32" s="634"/>
      <c r="AK32" s="634"/>
      <c r="AL32" s="635" t="s">
        <v>126</v>
      </c>
      <c r="AM32" s="636"/>
      <c r="AN32" s="636"/>
      <c r="AO32" s="637"/>
      <c r="AP32" s="692"/>
      <c r="AQ32" s="693"/>
      <c r="AR32" s="693"/>
      <c r="AS32" s="693"/>
      <c r="AT32" s="697"/>
      <c r="AU32" s="361" t="s">
        <v>312</v>
      </c>
      <c r="AV32" s="361"/>
      <c r="AW32" s="361"/>
      <c r="AX32" s="627" t="s">
        <v>313</v>
      </c>
      <c r="AY32" s="628"/>
      <c r="AZ32" s="628"/>
      <c r="BA32" s="628"/>
      <c r="BB32" s="628"/>
      <c r="BC32" s="628"/>
      <c r="BD32" s="628"/>
      <c r="BE32" s="628"/>
      <c r="BF32" s="629"/>
      <c r="BG32" s="699">
        <v>99.5</v>
      </c>
      <c r="BH32" s="664"/>
      <c r="BI32" s="664"/>
      <c r="BJ32" s="664"/>
      <c r="BK32" s="664"/>
      <c r="BL32" s="664"/>
      <c r="BM32" s="636">
        <v>98.3</v>
      </c>
      <c r="BN32" s="687"/>
      <c r="BO32" s="687"/>
      <c r="BP32" s="687"/>
      <c r="BQ32" s="688"/>
      <c r="BR32" s="699">
        <v>99.4</v>
      </c>
      <c r="BS32" s="664"/>
      <c r="BT32" s="664"/>
      <c r="BU32" s="664"/>
      <c r="BV32" s="664"/>
      <c r="BW32" s="664"/>
      <c r="BX32" s="636">
        <v>97.7</v>
      </c>
      <c r="BY32" s="687"/>
      <c r="BZ32" s="687"/>
      <c r="CA32" s="687"/>
      <c r="CB32" s="688"/>
      <c r="CD32" s="683"/>
      <c r="CE32" s="684"/>
      <c r="CF32" s="645" t="s">
        <v>314</v>
      </c>
      <c r="CG32" s="646"/>
      <c r="CH32" s="646"/>
      <c r="CI32" s="646"/>
      <c r="CJ32" s="646"/>
      <c r="CK32" s="646"/>
      <c r="CL32" s="646"/>
      <c r="CM32" s="646"/>
      <c r="CN32" s="646"/>
      <c r="CO32" s="646"/>
      <c r="CP32" s="646"/>
      <c r="CQ32" s="647"/>
      <c r="CR32" s="630">
        <v>142</v>
      </c>
      <c r="CS32" s="631"/>
      <c r="CT32" s="631"/>
      <c r="CU32" s="631"/>
      <c r="CV32" s="631"/>
      <c r="CW32" s="631"/>
      <c r="CX32" s="631"/>
      <c r="CY32" s="632"/>
      <c r="CZ32" s="635">
        <v>0</v>
      </c>
      <c r="DA32" s="666"/>
      <c r="DB32" s="666"/>
      <c r="DC32" s="672"/>
      <c r="DD32" s="639">
        <v>142</v>
      </c>
      <c r="DE32" s="631"/>
      <c r="DF32" s="631"/>
      <c r="DG32" s="631"/>
      <c r="DH32" s="631"/>
      <c r="DI32" s="631"/>
      <c r="DJ32" s="631"/>
      <c r="DK32" s="632"/>
      <c r="DL32" s="639">
        <v>142</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15">
      <c r="B33" s="668" t="s">
        <v>315</v>
      </c>
      <c r="C33" s="669"/>
      <c r="D33" s="669"/>
      <c r="E33" s="669"/>
      <c r="F33" s="669"/>
      <c r="G33" s="669"/>
      <c r="H33" s="669"/>
      <c r="I33" s="669"/>
      <c r="J33" s="669"/>
      <c r="K33" s="669"/>
      <c r="L33" s="669"/>
      <c r="M33" s="669"/>
      <c r="N33" s="669"/>
      <c r="O33" s="669"/>
      <c r="P33" s="669"/>
      <c r="Q33" s="670"/>
      <c r="R33" s="630" t="s">
        <v>126</v>
      </c>
      <c r="S33" s="631"/>
      <c r="T33" s="631"/>
      <c r="U33" s="631"/>
      <c r="V33" s="631"/>
      <c r="W33" s="631"/>
      <c r="X33" s="631"/>
      <c r="Y33" s="632"/>
      <c r="Z33" s="633" t="s">
        <v>126</v>
      </c>
      <c r="AA33" s="633"/>
      <c r="AB33" s="633"/>
      <c r="AC33" s="633"/>
      <c r="AD33" s="634" t="s">
        <v>126</v>
      </c>
      <c r="AE33" s="634"/>
      <c r="AF33" s="634"/>
      <c r="AG33" s="634"/>
      <c r="AH33" s="634"/>
      <c r="AI33" s="634"/>
      <c r="AJ33" s="634"/>
      <c r="AK33" s="634"/>
      <c r="AL33" s="635" t="s">
        <v>126</v>
      </c>
      <c r="AM33" s="636"/>
      <c r="AN33" s="636"/>
      <c r="AO33" s="637"/>
      <c r="AP33" s="694"/>
      <c r="AQ33" s="695"/>
      <c r="AR33" s="695"/>
      <c r="AS33" s="695"/>
      <c r="AT33" s="698"/>
      <c r="AU33" s="362"/>
      <c r="AV33" s="362"/>
      <c r="AW33" s="362"/>
      <c r="AX33" s="674" t="s">
        <v>316</v>
      </c>
      <c r="AY33" s="675"/>
      <c r="AZ33" s="675"/>
      <c r="BA33" s="675"/>
      <c r="BB33" s="675"/>
      <c r="BC33" s="675"/>
      <c r="BD33" s="675"/>
      <c r="BE33" s="675"/>
      <c r="BF33" s="676"/>
      <c r="BG33" s="700">
        <v>99.2</v>
      </c>
      <c r="BH33" s="701"/>
      <c r="BI33" s="701"/>
      <c r="BJ33" s="701"/>
      <c r="BK33" s="701"/>
      <c r="BL33" s="701"/>
      <c r="BM33" s="702">
        <v>95.6</v>
      </c>
      <c r="BN33" s="701"/>
      <c r="BO33" s="701"/>
      <c r="BP33" s="701"/>
      <c r="BQ33" s="703"/>
      <c r="BR33" s="700">
        <v>98</v>
      </c>
      <c r="BS33" s="701"/>
      <c r="BT33" s="701"/>
      <c r="BU33" s="701"/>
      <c r="BV33" s="701"/>
      <c r="BW33" s="701"/>
      <c r="BX33" s="702">
        <v>93.8</v>
      </c>
      <c r="BY33" s="701"/>
      <c r="BZ33" s="701"/>
      <c r="CA33" s="701"/>
      <c r="CB33" s="703"/>
      <c r="CD33" s="645" t="s">
        <v>317</v>
      </c>
      <c r="CE33" s="646"/>
      <c r="CF33" s="646"/>
      <c r="CG33" s="646"/>
      <c r="CH33" s="646"/>
      <c r="CI33" s="646"/>
      <c r="CJ33" s="646"/>
      <c r="CK33" s="646"/>
      <c r="CL33" s="646"/>
      <c r="CM33" s="646"/>
      <c r="CN33" s="646"/>
      <c r="CO33" s="646"/>
      <c r="CP33" s="646"/>
      <c r="CQ33" s="647"/>
      <c r="CR33" s="630">
        <v>15350163</v>
      </c>
      <c r="CS33" s="664"/>
      <c r="CT33" s="664"/>
      <c r="CU33" s="664"/>
      <c r="CV33" s="664"/>
      <c r="CW33" s="664"/>
      <c r="CX33" s="664"/>
      <c r="CY33" s="665"/>
      <c r="CZ33" s="635">
        <v>43.6</v>
      </c>
      <c r="DA33" s="666"/>
      <c r="DB33" s="666"/>
      <c r="DC33" s="672"/>
      <c r="DD33" s="639">
        <v>11901793</v>
      </c>
      <c r="DE33" s="664"/>
      <c r="DF33" s="664"/>
      <c r="DG33" s="664"/>
      <c r="DH33" s="664"/>
      <c r="DI33" s="664"/>
      <c r="DJ33" s="664"/>
      <c r="DK33" s="665"/>
      <c r="DL33" s="639">
        <v>9182540</v>
      </c>
      <c r="DM33" s="664"/>
      <c r="DN33" s="664"/>
      <c r="DO33" s="664"/>
      <c r="DP33" s="664"/>
      <c r="DQ33" s="664"/>
      <c r="DR33" s="664"/>
      <c r="DS33" s="664"/>
      <c r="DT33" s="664"/>
      <c r="DU33" s="664"/>
      <c r="DV33" s="665"/>
      <c r="DW33" s="635">
        <v>48.3</v>
      </c>
      <c r="DX33" s="666"/>
      <c r="DY33" s="666"/>
      <c r="DZ33" s="666"/>
      <c r="EA33" s="666"/>
      <c r="EB33" s="666"/>
      <c r="EC33" s="667"/>
    </row>
    <row r="34" spans="2:133" ht="11.25" customHeight="1" x14ac:dyDescent="0.15">
      <c r="B34" s="627" t="s">
        <v>318</v>
      </c>
      <c r="C34" s="628"/>
      <c r="D34" s="628"/>
      <c r="E34" s="628"/>
      <c r="F34" s="628"/>
      <c r="G34" s="628"/>
      <c r="H34" s="628"/>
      <c r="I34" s="628"/>
      <c r="J34" s="628"/>
      <c r="K34" s="628"/>
      <c r="L34" s="628"/>
      <c r="M34" s="628"/>
      <c r="N34" s="628"/>
      <c r="O34" s="628"/>
      <c r="P34" s="628"/>
      <c r="Q34" s="629"/>
      <c r="R34" s="630">
        <v>3180714</v>
      </c>
      <c r="S34" s="631"/>
      <c r="T34" s="631"/>
      <c r="U34" s="631"/>
      <c r="V34" s="631"/>
      <c r="W34" s="631"/>
      <c r="X34" s="631"/>
      <c r="Y34" s="632"/>
      <c r="Z34" s="633">
        <v>8.3000000000000007</v>
      </c>
      <c r="AA34" s="633"/>
      <c r="AB34" s="633"/>
      <c r="AC34" s="633"/>
      <c r="AD34" s="634" t="s">
        <v>126</v>
      </c>
      <c r="AE34" s="634"/>
      <c r="AF34" s="634"/>
      <c r="AG34" s="634"/>
      <c r="AH34" s="634"/>
      <c r="AI34" s="634"/>
      <c r="AJ34" s="634"/>
      <c r="AK34" s="634"/>
      <c r="AL34" s="635" t="s">
        <v>126</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319</v>
      </c>
      <c r="CE34" s="646"/>
      <c r="CF34" s="646"/>
      <c r="CG34" s="646"/>
      <c r="CH34" s="646"/>
      <c r="CI34" s="646"/>
      <c r="CJ34" s="646"/>
      <c r="CK34" s="646"/>
      <c r="CL34" s="646"/>
      <c r="CM34" s="646"/>
      <c r="CN34" s="646"/>
      <c r="CO34" s="646"/>
      <c r="CP34" s="646"/>
      <c r="CQ34" s="647"/>
      <c r="CR34" s="630">
        <v>3786677</v>
      </c>
      <c r="CS34" s="631"/>
      <c r="CT34" s="631"/>
      <c r="CU34" s="631"/>
      <c r="CV34" s="631"/>
      <c r="CW34" s="631"/>
      <c r="CX34" s="631"/>
      <c r="CY34" s="632"/>
      <c r="CZ34" s="635">
        <v>10.7</v>
      </c>
      <c r="DA34" s="666"/>
      <c r="DB34" s="666"/>
      <c r="DC34" s="672"/>
      <c r="DD34" s="639">
        <v>2712597</v>
      </c>
      <c r="DE34" s="631"/>
      <c r="DF34" s="631"/>
      <c r="DG34" s="631"/>
      <c r="DH34" s="631"/>
      <c r="DI34" s="631"/>
      <c r="DJ34" s="631"/>
      <c r="DK34" s="632"/>
      <c r="DL34" s="639">
        <v>2053558</v>
      </c>
      <c r="DM34" s="631"/>
      <c r="DN34" s="631"/>
      <c r="DO34" s="631"/>
      <c r="DP34" s="631"/>
      <c r="DQ34" s="631"/>
      <c r="DR34" s="631"/>
      <c r="DS34" s="631"/>
      <c r="DT34" s="631"/>
      <c r="DU34" s="631"/>
      <c r="DV34" s="632"/>
      <c r="DW34" s="635">
        <v>10.8</v>
      </c>
      <c r="DX34" s="666"/>
      <c r="DY34" s="666"/>
      <c r="DZ34" s="666"/>
      <c r="EA34" s="666"/>
      <c r="EB34" s="666"/>
      <c r="EC34" s="667"/>
    </row>
    <row r="35" spans="2:133" ht="11.25" customHeight="1" x14ac:dyDescent="0.15">
      <c r="B35" s="627" t="s">
        <v>320</v>
      </c>
      <c r="C35" s="628"/>
      <c r="D35" s="628"/>
      <c r="E35" s="628"/>
      <c r="F35" s="628"/>
      <c r="G35" s="628"/>
      <c r="H35" s="628"/>
      <c r="I35" s="628"/>
      <c r="J35" s="628"/>
      <c r="K35" s="628"/>
      <c r="L35" s="628"/>
      <c r="M35" s="628"/>
      <c r="N35" s="628"/>
      <c r="O35" s="628"/>
      <c r="P35" s="628"/>
      <c r="Q35" s="629"/>
      <c r="R35" s="630">
        <v>44435</v>
      </c>
      <c r="S35" s="631"/>
      <c r="T35" s="631"/>
      <c r="U35" s="631"/>
      <c r="V35" s="631"/>
      <c r="W35" s="631"/>
      <c r="X35" s="631"/>
      <c r="Y35" s="632"/>
      <c r="Z35" s="633">
        <v>0.1</v>
      </c>
      <c r="AA35" s="633"/>
      <c r="AB35" s="633"/>
      <c r="AC35" s="633"/>
      <c r="AD35" s="634" t="s">
        <v>126</v>
      </c>
      <c r="AE35" s="634"/>
      <c r="AF35" s="634"/>
      <c r="AG35" s="634"/>
      <c r="AH35" s="634"/>
      <c r="AI35" s="634"/>
      <c r="AJ35" s="634"/>
      <c r="AK35" s="634"/>
      <c r="AL35" s="635" t="s">
        <v>126</v>
      </c>
      <c r="AM35" s="636"/>
      <c r="AN35" s="636"/>
      <c r="AO35" s="637"/>
      <c r="AP35" s="218"/>
      <c r="AQ35" s="609" t="s">
        <v>321</v>
      </c>
      <c r="AR35" s="610"/>
      <c r="AS35" s="610"/>
      <c r="AT35" s="610"/>
      <c r="AU35" s="610"/>
      <c r="AV35" s="610"/>
      <c r="AW35" s="610"/>
      <c r="AX35" s="610"/>
      <c r="AY35" s="610"/>
      <c r="AZ35" s="610"/>
      <c r="BA35" s="610"/>
      <c r="BB35" s="610"/>
      <c r="BC35" s="610"/>
      <c r="BD35" s="610"/>
      <c r="BE35" s="610"/>
      <c r="BF35" s="611"/>
      <c r="BG35" s="609" t="s">
        <v>322</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323</v>
      </c>
      <c r="CE35" s="646"/>
      <c r="CF35" s="646"/>
      <c r="CG35" s="646"/>
      <c r="CH35" s="646"/>
      <c r="CI35" s="646"/>
      <c r="CJ35" s="646"/>
      <c r="CK35" s="646"/>
      <c r="CL35" s="646"/>
      <c r="CM35" s="646"/>
      <c r="CN35" s="646"/>
      <c r="CO35" s="646"/>
      <c r="CP35" s="646"/>
      <c r="CQ35" s="647"/>
      <c r="CR35" s="630">
        <v>1192847</v>
      </c>
      <c r="CS35" s="664"/>
      <c r="CT35" s="664"/>
      <c r="CU35" s="664"/>
      <c r="CV35" s="664"/>
      <c r="CW35" s="664"/>
      <c r="CX35" s="664"/>
      <c r="CY35" s="665"/>
      <c r="CZ35" s="635">
        <v>3.4</v>
      </c>
      <c r="DA35" s="666"/>
      <c r="DB35" s="666"/>
      <c r="DC35" s="672"/>
      <c r="DD35" s="639">
        <v>1042240</v>
      </c>
      <c r="DE35" s="664"/>
      <c r="DF35" s="664"/>
      <c r="DG35" s="664"/>
      <c r="DH35" s="664"/>
      <c r="DI35" s="664"/>
      <c r="DJ35" s="664"/>
      <c r="DK35" s="665"/>
      <c r="DL35" s="639">
        <v>1022581</v>
      </c>
      <c r="DM35" s="664"/>
      <c r="DN35" s="664"/>
      <c r="DO35" s="664"/>
      <c r="DP35" s="664"/>
      <c r="DQ35" s="664"/>
      <c r="DR35" s="664"/>
      <c r="DS35" s="664"/>
      <c r="DT35" s="664"/>
      <c r="DU35" s="664"/>
      <c r="DV35" s="665"/>
      <c r="DW35" s="635">
        <v>5.4</v>
      </c>
      <c r="DX35" s="666"/>
      <c r="DY35" s="666"/>
      <c r="DZ35" s="666"/>
      <c r="EA35" s="666"/>
      <c r="EB35" s="666"/>
      <c r="EC35" s="667"/>
    </row>
    <row r="36" spans="2:133" ht="11.25" customHeight="1" x14ac:dyDescent="0.15">
      <c r="B36" s="627" t="s">
        <v>324</v>
      </c>
      <c r="C36" s="628"/>
      <c r="D36" s="628"/>
      <c r="E36" s="628"/>
      <c r="F36" s="628"/>
      <c r="G36" s="628"/>
      <c r="H36" s="628"/>
      <c r="I36" s="628"/>
      <c r="J36" s="628"/>
      <c r="K36" s="628"/>
      <c r="L36" s="628"/>
      <c r="M36" s="628"/>
      <c r="N36" s="628"/>
      <c r="O36" s="628"/>
      <c r="P36" s="628"/>
      <c r="Q36" s="629"/>
      <c r="R36" s="630">
        <v>99402</v>
      </c>
      <c r="S36" s="631"/>
      <c r="T36" s="631"/>
      <c r="U36" s="631"/>
      <c r="V36" s="631"/>
      <c r="W36" s="631"/>
      <c r="X36" s="631"/>
      <c r="Y36" s="632"/>
      <c r="Z36" s="633">
        <v>0.3</v>
      </c>
      <c r="AA36" s="633"/>
      <c r="AB36" s="633"/>
      <c r="AC36" s="633"/>
      <c r="AD36" s="634" t="s">
        <v>126</v>
      </c>
      <c r="AE36" s="634"/>
      <c r="AF36" s="634"/>
      <c r="AG36" s="634"/>
      <c r="AH36" s="634"/>
      <c r="AI36" s="634"/>
      <c r="AJ36" s="634"/>
      <c r="AK36" s="634"/>
      <c r="AL36" s="635" t="s">
        <v>126</v>
      </c>
      <c r="AM36" s="636"/>
      <c r="AN36" s="636"/>
      <c r="AO36" s="637"/>
      <c r="AP36" s="218"/>
      <c r="AQ36" s="704" t="s">
        <v>325</v>
      </c>
      <c r="AR36" s="705"/>
      <c r="AS36" s="705"/>
      <c r="AT36" s="705"/>
      <c r="AU36" s="705"/>
      <c r="AV36" s="705"/>
      <c r="AW36" s="705"/>
      <c r="AX36" s="705"/>
      <c r="AY36" s="706"/>
      <c r="AZ36" s="619">
        <v>4994400</v>
      </c>
      <c r="BA36" s="620"/>
      <c r="BB36" s="620"/>
      <c r="BC36" s="620"/>
      <c r="BD36" s="620"/>
      <c r="BE36" s="620"/>
      <c r="BF36" s="707"/>
      <c r="BG36" s="641" t="s">
        <v>326</v>
      </c>
      <c r="BH36" s="642"/>
      <c r="BI36" s="642"/>
      <c r="BJ36" s="642"/>
      <c r="BK36" s="642"/>
      <c r="BL36" s="642"/>
      <c r="BM36" s="642"/>
      <c r="BN36" s="642"/>
      <c r="BO36" s="642"/>
      <c r="BP36" s="642"/>
      <c r="BQ36" s="642"/>
      <c r="BR36" s="642"/>
      <c r="BS36" s="642"/>
      <c r="BT36" s="642"/>
      <c r="BU36" s="643"/>
      <c r="BV36" s="619">
        <v>159507</v>
      </c>
      <c r="BW36" s="620"/>
      <c r="BX36" s="620"/>
      <c r="BY36" s="620"/>
      <c r="BZ36" s="620"/>
      <c r="CA36" s="620"/>
      <c r="CB36" s="707"/>
      <c r="CD36" s="645" t="s">
        <v>327</v>
      </c>
      <c r="CE36" s="646"/>
      <c r="CF36" s="646"/>
      <c r="CG36" s="646"/>
      <c r="CH36" s="646"/>
      <c r="CI36" s="646"/>
      <c r="CJ36" s="646"/>
      <c r="CK36" s="646"/>
      <c r="CL36" s="646"/>
      <c r="CM36" s="646"/>
      <c r="CN36" s="646"/>
      <c r="CO36" s="646"/>
      <c r="CP36" s="646"/>
      <c r="CQ36" s="647"/>
      <c r="CR36" s="630">
        <v>6016057</v>
      </c>
      <c r="CS36" s="631"/>
      <c r="CT36" s="631"/>
      <c r="CU36" s="631"/>
      <c r="CV36" s="631"/>
      <c r="CW36" s="631"/>
      <c r="CX36" s="631"/>
      <c r="CY36" s="632"/>
      <c r="CZ36" s="635">
        <v>17.100000000000001</v>
      </c>
      <c r="DA36" s="666"/>
      <c r="DB36" s="666"/>
      <c r="DC36" s="672"/>
      <c r="DD36" s="639">
        <v>5349077</v>
      </c>
      <c r="DE36" s="631"/>
      <c r="DF36" s="631"/>
      <c r="DG36" s="631"/>
      <c r="DH36" s="631"/>
      <c r="DI36" s="631"/>
      <c r="DJ36" s="631"/>
      <c r="DK36" s="632"/>
      <c r="DL36" s="639">
        <v>4189481</v>
      </c>
      <c r="DM36" s="631"/>
      <c r="DN36" s="631"/>
      <c r="DO36" s="631"/>
      <c r="DP36" s="631"/>
      <c r="DQ36" s="631"/>
      <c r="DR36" s="631"/>
      <c r="DS36" s="631"/>
      <c r="DT36" s="631"/>
      <c r="DU36" s="631"/>
      <c r="DV36" s="632"/>
      <c r="DW36" s="635">
        <v>22.1</v>
      </c>
      <c r="DX36" s="666"/>
      <c r="DY36" s="666"/>
      <c r="DZ36" s="666"/>
      <c r="EA36" s="666"/>
      <c r="EB36" s="666"/>
      <c r="EC36" s="667"/>
    </row>
    <row r="37" spans="2:133" ht="11.25" customHeight="1" x14ac:dyDescent="0.15">
      <c r="B37" s="627" t="s">
        <v>328</v>
      </c>
      <c r="C37" s="628"/>
      <c r="D37" s="628"/>
      <c r="E37" s="628"/>
      <c r="F37" s="628"/>
      <c r="G37" s="628"/>
      <c r="H37" s="628"/>
      <c r="I37" s="628"/>
      <c r="J37" s="628"/>
      <c r="K37" s="628"/>
      <c r="L37" s="628"/>
      <c r="M37" s="628"/>
      <c r="N37" s="628"/>
      <c r="O37" s="628"/>
      <c r="P37" s="628"/>
      <c r="Q37" s="629"/>
      <c r="R37" s="630">
        <v>819081</v>
      </c>
      <c r="S37" s="631"/>
      <c r="T37" s="631"/>
      <c r="U37" s="631"/>
      <c r="V37" s="631"/>
      <c r="W37" s="631"/>
      <c r="X37" s="631"/>
      <c r="Y37" s="632"/>
      <c r="Z37" s="633">
        <v>2.1</v>
      </c>
      <c r="AA37" s="633"/>
      <c r="AB37" s="633"/>
      <c r="AC37" s="633"/>
      <c r="AD37" s="634" t="s">
        <v>126</v>
      </c>
      <c r="AE37" s="634"/>
      <c r="AF37" s="634"/>
      <c r="AG37" s="634"/>
      <c r="AH37" s="634"/>
      <c r="AI37" s="634"/>
      <c r="AJ37" s="634"/>
      <c r="AK37" s="634"/>
      <c r="AL37" s="635" t="s">
        <v>126</v>
      </c>
      <c r="AM37" s="636"/>
      <c r="AN37" s="636"/>
      <c r="AO37" s="637"/>
      <c r="AQ37" s="708" t="s">
        <v>329</v>
      </c>
      <c r="AR37" s="709"/>
      <c r="AS37" s="709"/>
      <c r="AT37" s="709"/>
      <c r="AU37" s="709"/>
      <c r="AV37" s="709"/>
      <c r="AW37" s="709"/>
      <c r="AX37" s="709"/>
      <c r="AY37" s="710"/>
      <c r="AZ37" s="630">
        <v>1254877</v>
      </c>
      <c r="BA37" s="631"/>
      <c r="BB37" s="631"/>
      <c r="BC37" s="631"/>
      <c r="BD37" s="664"/>
      <c r="BE37" s="664"/>
      <c r="BF37" s="688"/>
      <c r="BG37" s="645" t="s">
        <v>330</v>
      </c>
      <c r="BH37" s="646"/>
      <c r="BI37" s="646"/>
      <c r="BJ37" s="646"/>
      <c r="BK37" s="646"/>
      <c r="BL37" s="646"/>
      <c r="BM37" s="646"/>
      <c r="BN37" s="646"/>
      <c r="BO37" s="646"/>
      <c r="BP37" s="646"/>
      <c r="BQ37" s="646"/>
      <c r="BR37" s="646"/>
      <c r="BS37" s="646"/>
      <c r="BT37" s="646"/>
      <c r="BU37" s="647"/>
      <c r="BV37" s="630">
        <v>66445</v>
      </c>
      <c r="BW37" s="631"/>
      <c r="BX37" s="631"/>
      <c r="BY37" s="631"/>
      <c r="BZ37" s="631"/>
      <c r="CA37" s="631"/>
      <c r="CB37" s="640"/>
      <c r="CD37" s="645" t="s">
        <v>331</v>
      </c>
      <c r="CE37" s="646"/>
      <c r="CF37" s="646"/>
      <c r="CG37" s="646"/>
      <c r="CH37" s="646"/>
      <c r="CI37" s="646"/>
      <c r="CJ37" s="646"/>
      <c r="CK37" s="646"/>
      <c r="CL37" s="646"/>
      <c r="CM37" s="646"/>
      <c r="CN37" s="646"/>
      <c r="CO37" s="646"/>
      <c r="CP37" s="646"/>
      <c r="CQ37" s="647"/>
      <c r="CR37" s="630">
        <v>2269901</v>
      </c>
      <c r="CS37" s="664"/>
      <c r="CT37" s="664"/>
      <c r="CU37" s="664"/>
      <c r="CV37" s="664"/>
      <c r="CW37" s="664"/>
      <c r="CX37" s="664"/>
      <c r="CY37" s="665"/>
      <c r="CZ37" s="635">
        <v>6.4</v>
      </c>
      <c r="DA37" s="666"/>
      <c r="DB37" s="666"/>
      <c r="DC37" s="672"/>
      <c r="DD37" s="639">
        <v>2169847</v>
      </c>
      <c r="DE37" s="664"/>
      <c r="DF37" s="664"/>
      <c r="DG37" s="664"/>
      <c r="DH37" s="664"/>
      <c r="DI37" s="664"/>
      <c r="DJ37" s="664"/>
      <c r="DK37" s="665"/>
      <c r="DL37" s="639">
        <v>2169846</v>
      </c>
      <c r="DM37" s="664"/>
      <c r="DN37" s="664"/>
      <c r="DO37" s="664"/>
      <c r="DP37" s="664"/>
      <c r="DQ37" s="664"/>
      <c r="DR37" s="664"/>
      <c r="DS37" s="664"/>
      <c r="DT37" s="664"/>
      <c r="DU37" s="664"/>
      <c r="DV37" s="665"/>
      <c r="DW37" s="635">
        <v>11.4</v>
      </c>
      <c r="DX37" s="666"/>
      <c r="DY37" s="666"/>
      <c r="DZ37" s="666"/>
      <c r="EA37" s="666"/>
      <c r="EB37" s="666"/>
      <c r="EC37" s="667"/>
    </row>
    <row r="38" spans="2:133" ht="11.25" customHeight="1" x14ac:dyDescent="0.15">
      <c r="B38" s="627" t="s">
        <v>332</v>
      </c>
      <c r="C38" s="628"/>
      <c r="D38" s="628"/>
      <c r="E38" s="628"/>
      <c r="F38" s="628"/>
      <c r="G38" s="628"/>
      <c r="H38" s="628"/>
      <c r="I38" s="628"/>
      <c r="J38" s="628"/>
      <c r="K38" s="628"/>
      <c r="L38" s="628"/>
      <c r="M38" s="628"/>
      <c r="N38" s="628"/>
      <c r="O38" s="628"/>
      <c r="P38" s="628"/>
      <c r="Q38" s="629"/>
      <c r="R38" s="630">
        <v>589002</v>
      </c>
      <c r="S38" s="631"/>
      <c r="T38" s="631"/>
      <c r="U38" s="631"/>
      <c r="V38" s="631"/>
      <c r="W38" s="631"/>
      <c r="X38" s="631"/>
      <c r="Y38" s="632"/>
      <c r="Z38" s="633">
        <v>1.5</v>
      </c>
      <c r="AA38" s="633"/>
      <c r="AB38" s="633"/>
      <c r="AC38" s="633"/>
      <c r="AD38" s="634" t="s">
        <v>126</v>
      </c>
      <c r="AE38" s="634"/>
      <c r="AF38" s="634"/>
      <c r="AG38" s="634"/>
      <c r="AH38" s="634"/>
      <c r="AI38" s="634"/>
      <c r="AJ38" s="634"/>
      <c r="AK38" s="634"/>
      <c r="AL38" s="635" t="s">
        <v>126</v>
      </c>
      <c r="AM38" s="636"/>
      <c r="AN38" s="636"/>
      <c r="AO38" s="637"/>
      <c r="AQ38" s="708" t="s">
        <v>333</v>
      </c>
      <c r="AR38" s="709"/>
      <c r="AS38" s="709"/>
      <c r="AT38" s="709"/>
      <c r="AU38" s="709"/>
      <c r="AV38" s="709"/>
      <c r="AW38" s="709"/>
      <c r="AX38" s="709"/>
      <c r="AY38" s="710"/>
      <c r="AZ38" s="630">
        <v>992864</v>
      </c>
      <c r="BA38" s="631"/>
      <c r="BB38" s="631"/>
      <c r="BC38" s="631"/>
      <c r="BD38" s="664"/>
      <c r="BE38" s="664"/>
      <c r="BF38" s="688"/>
      <c r="BG38" s="645" t="s">
        <v>334</v>
      </c>
      <c r="BH38" s="646"/>
      <c r="BI38" s="646"/>
      <c r="BJ38" s="646"/>
      <c r="BK38" s="646"/>
      <c r="BL38" s="646"/>
      <c r="BM38" s="646"/>
      <c r="BN38" s="646"/>
      <c r="BO38" s="646"/>
      <c r="BP38" s="646"/>
      <c r="BQ38" s="646"/>
      <c r="BR38" s="646"/>
      <c r="BS38" s="646"/>
      <c r="BT38" s="646"/>
      <c r="BU38" s="647"/>
      <c r="BV38" s="630">
        <v>8615</v>
      </c>
      <c r="BW38" s="631"/>
      <c r="BX38" s="631"/>
      <c r="BY38" s="631"/>
      <c r="BZ38" s="631"/>
      <c r="CA38" s="631"/>
      <c r="CB38" s="640"/>
      <c r="CD38" s="645" t="s">
        <v>335</v>
      </c>
      <c r="CE38" s="646"/>
      <c r="CF38" s="646"/>
      <c r="CG38" s="646"/>
      <c r="CH38" s="646"/>
      <c r="CI38" s="646"/>
      <c r="CJ38" s="646"/>
      <c r="CK38" s="646"/>
      <c r="CL38" s="646"/>
      <c r="CM38" s="646"/>
      <c r="CN38" s="646"/>
      <c r="CO38" s="646"/>
      <c r="CP38" s="646"/>
      <c r="CQ38" s="647"/>
      <c r="CR38" s="630">
        <v>2553261</v>
      </c>
      <c r="CS38" s="631"/>
      <c r="CT38" s="631"/>
      <c r="CU38" s="631"/>
      <c r="CV38" s="631"/>
      <c r="CW38" s="631"/>
      <c r="CX38" s="631"/>
      <c r="CY38" s="632"/>
      <c r="CZ38" s="635">
        <v>7.2</v>
      </c>
      <c r="DA38" s="666"/>
      <c r="DB38" s="666"/>
      <c r="DC38" s="672"/>
      <c r="DD38" s="639">
        <v>2025075</v>
      </c>
      <c r="DE38" s="631"/>
      <c r="DF38" s="631"/>
      <c r="DG38" s="631"/>
      <c r="DH38" s="631"/>
      <c r="DI38" s="631"/>
      <c r="DJ38" s="631"/>
      <c r="DK38" s="632"/>
      <c r="DL38" s="639">
        <v>1916920</v>
      </c>
      <c r="DM38" s="631"/>
      <c r="DN38" s="631"/>
      <c r="DO38" s="631"/>
      <c r="DP38" s="631"/>
      <c r="DQ38" s="631"/>
      <c r="DR38" s="631"/>
      <c r="DS38" s="631"/>
      <c r="DT38" s="631"/>
      <c r="DU38" s="631"/>
      <c r="DV38" s="632"/>
      <c r="DW38" s="635">
        <v>10.1</v>
      </c>
      <c r="DX38" s="666"/>
      <c r="DY38" s="666"/>
      <c r="DZ38" s="666"/>
      <c r="EA38" s="666"/>
      <c r="EB38" s="666"/>
      <c r="EC38" s="667"/>
    </row>
    <row r="39" spans="2:133" ht="11.25" customHeight="1" x14ac:dyDescent="0.15">
      <c r="B39" s="627" t="s">
        <v>336</v>
      </c>
      <c r="C39" s="628"/>
      <c r="D39" s="628"/>
      <c r="E39" s="628"/>
      <c r="F39" s="628"/>
      <c r="G39" s="628"/>
      <c r="H39" s="628"/>
      <c r="I39" s="628"/>
      <c r="J39" s="628"/>
      <c r="K39" s="628"/>
      <c r="L39" s="628"/>
      <c r="M39" s="628"/>
      <c r="N39" s="628"/>
      <c r="O39" s="628"/>
      <c r="P39" s="628"/>
      <c r="Q39" s="629"/>
      <c r="R39" s="630">
        <v>1240042</v>
      </c>
      <c r="S39" s="631"/>
      <c r="T39" s="631"/>
      <c r="U39" s="631"/>
      <c r="V39" s="631"/>
      <c r="W39" s="631"/>
      <c r="X39" s="631"/>
      <c r="Y39" s="632"/>
      <c r="Z39" s="633">
        <v>3.3</v>
      </c>
      <c r="AA39" s="633"/>
      <c r="AB39" s="633"/>
      <c r="AC39" s="633"/>
      <c r="AD39" s="634">
        <v>7</v>
      </c>
      <c r="AE39" s="634"/>
      <c r="AF39" s="634"/>
      <c r="AG39" s="634"/>
      <c r="AH39" s="634"/>
      <c r="AI39" s="634"/>
      <c r="AJ39" s="634"/>
      <c r="AK39" s="634"/>
      <c r="AL39" s="635">
        <v>0</v>
      </c>
      <c r="AM39" s="636"/>
      <c r="AN39" s="636"/>
      <c r="AO39" s="637"/>
      <c r="AQ39" s="708" t="s">
        <v>337</v>
      </c>
      <c r="AR39" s="709"/>
      <c r="AS39" s="709"/>
      <c r="AT39" s="709"/>
      <c r="AU39" s="709"/>
      <c r="AV39" s="709"/>
      <c r="AW39" s="709"/>
      <c r="AX39" s="709"/>
      <c r="AY39" s="710"/>
      <c r="AZ39" s="630">
        <v>193398</v>
      </c>
      <c r="BA39" s="631"/>
      <c r="BB39" s="631"/>
      <c r="BC39" s="631"/>
      <c r="BD39" s="664"/>
      <c r="BE39" s="664"/>
      <c r="BF39" s="688"/>
      <c r="BG39" s="645" t="s">
        <v>338</v>
      </c>
      <c r="BH39" s="646"/>
      <c r="BI39" s="646"/>
      <c r="BJ39" s="646"/>
      <c r="BK39" s="646"/>
      <c r="BL39" s="646"/>
      <c r="BM39" s="646"/>
      <c r="BN39" s="646"/>
      <c r="BO39" s="646"/>
      <c r="BP39" s="646"/>
      <c r="BQ39" s="646"/>
      <c r="BR39" s="646"/>
      <c r="BS39" s="646"/>
      <c r="BT39" s="646"/>
      <c r="BU39" s="647"/>
      <c r="BV39" s="630">
        <v>13230</v>
      </c>
      <c r="BW39" s="631"/>
      <c r="BX39" s="631"/>
      <c r="BY39" s="631"/>
      <c r="BZ39" s="631"/>
      <c r="CA39" s="631"/>
      <c r="CB39" s="640"/>
      <c r="CD39" s="645" t="s">
        <v>339</v>
      </c>
      <c r="CE39" s="646"/>
      <c r="CF39" s="646"/>
      <c r="CG39" s="646"/>
      <c r="CH39" s="646"/>
      <c r="CI39" s="646"/>
      <c r="CJ39" s="646"/>
      <c r="CK39" s="646"/>
      <c r="CL39" s="646"/>
      <c r="CM39" s="646"/>
      <c r="CN39" s="646"/>
      <c r="CO39" s="646"/>
      <c r="CP39" s="646"/>
      <c r="CQ39" s="647"/>
      <c r="CR39" s="630">
        <v>1009565</v>
      </c>
      <c r="CS39" s="664"/>
      <c r="CT39" s="664"/>
      <c r="CU39" s="664"/>
      <c r="CV39" s="664"/>
      <c r="CW39" s="664"/>
      <c r="CX39" s="664"/>
      <c r="CY39" s="665"/>
      <c r="CZ39" s="635">
        <v>2.9</v>
      </c>
      <c r="DA39" s="666"/>
      <c r="DB39" s="666"/>
      <c r="DC39" s="672"/>
      <c r="DD39" s="639">
        <v>134827</v>
      </c>
      <c r="DE39" s="664"/>
      <c r="DF39" s="664"/>
      <c r="DG39" s="664"/>
      <c r="DH39" s="664"/>
      <c r="DI39" s="664"/>
      <c r="DJ39" s="664"/>
      <c r="DK39" s="665"/>
      <c r="DL39" s="639" t="s">
        <v>126</v>
      </c>
      <c r="DM39" s="664"/>
      <c r="DN39" s="664"/>
      <c r="DO39" s="664"/>
      <c r="DP39" s="664"/>
      <c r="DQ39" s="664"/>
      <c r="DR39" s="664"/>
      <c r="DS39" s="664"/>
      <c r="DT39" s="664"/>
      <c r="DU39" s="664"/>
      <c r="DV39" s="665"/>
      <c r="DW39" s="635" t="s">
        <v>126</v>
      </c>
      <c r="DX39" s="666"/>
      <c r="DY39" s="666"/>
      <c r="DZ39" s="666"/>
      <c r="EA39" s="666"/>
      <c r="EB39" s="666"/>
      <c r="EC39" s="667"/>
    </row>
    <row r="40" spans="2:133" ht="11.25" customHeight="1" x14ac:dyDescent="0.15">
      <c r="B40" s="627" t="s">
        <v>340</v>
      </c>
      <c r="C40" s="628"/>
      <c r="D40" s="628"/>
      <c r="E40" s="628"/>
      <c r="F40" s="628"/>
      <c r="G40" s="628"/>
      <c r="H40" s="628"/>
      <c r="I40" s="628"/>
      <c r="J40" s="628"/>
      <c r="K40" s="628"/>
      <c r="L40" s="628"/>
      <c r="M40" s="628"/>
      <c r="N40" s="628"/>
      <c r="O40" s="628"/>
      <c r="P40" s="628"/>
      <c r="Q40" s="629"/>
      <c r="R40" s="630">
        <v>3479500</v>
      </c>
      <c r="S40" s="631"/>
      <c r="T40" s="631"/>
      <c r="U40" s="631"/>
      <c r="V40" s="631"/>
      <c r="W40" s="631"/>
      <c r="X40" s="631"/>
      <c r="Y40" s="632"/>
      <c r="Z40" s="633">
        <v>9.1</v>
      </c>
      <c r="AA40" s="633"/>
      <c r="AB40" s="633"/>
      <c r="AC40" s="633"/>
      <c r="AD40" s="634" t="s">
        <v>126</v>
      </c>
      <c r="AE40" s="634"/>
      <c r="AF40" s="634"/>
      <c r="AG40" s="634"/>
      <c r="AH40" s="634"/>
      <c r="AI40" s="634"/>
      <c r="AJ40" s="634"/>
      <c r="AK40" s="634"/>
      <c r="AL40" s="635" t="s">
        <v>126</v>
      </c>
      <c r="AM40" s="636"/>
      <c r="AN40" s="636"/>
      <c r="AO40" s="637"/>
      <c r="AQ40" s="708" t="s">
        <v>341</v>
      </c>
      <c r="AR40" s="709"/>
      <c r="AS40" s="709"/>
      <c r="AT40" s="709"/>
      <c r="AU40" s="709"/>
      <c r="AV40" s="709"/>
      <c r="AW40" s="709"/>
      <c r="AX40" s="709"/>
      <c r="AY40" s="710"/>
      <c r="AZ40" s="630" t="s">
        <v>126</v>
      </c>
      <c r="BA40" s="631"/>
      <c r="BB40" s="631"/>
      <c r="BC40" s="631"/>
      <c r="BD40" s="664"/>
      <c r="BE40" s="664"/>
      <c r="BF40" s="688"/>
      <c r="BG40" s="711" t="s">
        <v>342</v>
      </c>
      <c r="BH40" s="712"/>
      <c r="BI40" s="712"/>
      <c r="BJ40" s="712"/>
      <c r="BK40" s="712"/>
      <c r="BL40" s="363"/>
      <c r="BM40" s="646" t="s">
        <v>343</v>
      </c>
      <c r="BN40" s="646"/>
      <c r="BO40" s="646"/>
      <c r="BP40" s="646"/>
      <c r="BQ40" s="646"/>
      <c r="BR40" s="646"/>
      <c r="BS40" s="646"/>
      <c r="BT40" s="646"/>
      <c r="BU40" s="647"/>
      <c r="BV40" s="630">
        <v>104</v>
      </c>
      <c r="BW40" s="631"/>
      <c r="BX40" s="631"/>
      <c r="BY40" s="631"/>
      <c r="BZ40" s="631"/>
      <c r="CA40" s="631"/>
      <c r="CB40" s="640"/>
      <c r="CD40" s="645" t="s">
        <v>344</v>
      </c>
      <c r="CE40" s="646"/>
      <c r="CF40" s="646"/>
      <c r="CG40" s="646"/>
      <c r="CH40" s="646"/>
      <c r="CI40" s="646"/>
      <c r="CJ40" s="646"/>
      <c r="CK40" s="646"/>
      <c r="CL40" s="646"/>
      <c r="CM40" s="646"/>
      <c r="CN40" s="646"/>
      <c r="CO40" s="646"/>
      <c r="CP40" s="646"/>
      <c r="CQ40" s="647"/>
      <c r="CR40" s="630">
        <v>791756</v>
      </c>
      <c r="CS40" s="631"/>
      <c r="CT40" s="631"/>
      <c r="CU40" s="631"/>
      <c r="CV40" s="631"/>
      <c r="CW40" s="631"/>
      <c r="CX40" s="631"/>
      <c r="CY40" s="632"/>
      <c r="CZ40" s="635">
        <v>2.2000000000000002</v>
      </c>
      <c r="DA40" s="666"/>
      <c r="DB40" s="666"/>
      <c r="DC40" s="672"/>
      <c r="DD40" s="639">
        <v>637977</v>
      </c>
      <c r="DE40" s="631"/>
      <c r="DF40" s="631"/>
      <c r="DG40" s="631"/>
      <c r="DH40" s="631"/>
      <c r="DI40" s="631"/>
      <c r="DJ40" s="631"/>
      <c r="DK40" s="632"/>
      <c r="DL40" s="639" t="s">
        <v>126</v>
      </c>
      <c r="DM40" s="631"/>
      <c r="DN40" s="631"/>
      <c r="DO40" s="631"/>
      <c r="DP40" s="631"/>
      <c r="DQ40" s="631"/>
      <c r="DR40" s="631"/>
      <c r="DS40" s="631"/>
      <c r="DT40" s="631"/>
      <c r="DU40" s="631"/>
      <c r="DV40" s="632"/>
      <c r="DW40" s="635" t="s">
        <v>126</v>
      </c>
      <c r="DX40" s="666"/>
      <c r="DY40" s="666"/>
      <c r="DZ40" s="666"/>
      <c r="EA40" s="666"/>
      <c r="EB40" s="666"/>
      <c r="EC40" s="667"/>
    </row>
    <row r="41" spans="2:133" ht="11.25" customHeight="1" x14ac:dyDescent="0.15">
      <c r="B41" s="627" t="s">
        <v>345</v>
      </c>
      <c r="C41" s="628"/>
      <c r="D41" s="628"/>
      <c r="E41" s="628"/>
      <c r="F41" s="628"/>
      <c r="G41" s="628"/>
      <c r="H41" s="628"/>
      <c r="I41" s="628"/>
      <c r="J41" s="628"/>
      <c r="K41" s="628"/>
      <c r="L41" s="628"/>
      <c r="M41" s="628"/>
      <c r="N41" s="628"/>
      <c r="O41" s="628"/>
      <c r="P41" s="628"/>
      <c r="Q41" s="629"/>
      <c r="R41" s="630" t="s">
        <v>126</v>
      </c>
      <c r="S41" s="631"/>
      <c r="T41" s="631"/>
      <c r="U41" s="631"/>
      <c r="V41" s="631"/>
      <c r="W41" s="631"/>
      <c r="X41" s="631"/>
      <c r="Y41" s="632"/>
      <c r="Z41" s="633" t="s">
        <v>126</v>
      </c>
      <c r="AA41" s="633"/>
      <c r="AB41" s="633"/>
      <c r="AC41" s="633"/>
      <c r="AD41" s="634" t="s">
        <v>126</v>
      </c>
      <c r="AE41" s="634"/>
      <c r="AF41" s="634"/>
      <c r="AG41" s="634"/>
      <c r="AH41" s="634"/>
      <c r="AI41" s="634"/>
      <c r="AJ41" s="634"/>
      <c r="AK41" s="634"/>
      <c r="AL41" s="635" t="s">
        <v>126</v>
      </c>
      <c r="AM41" s="636"/>
      <c r="AN41" s="636"/>
      <c r="AO41" s="637"/>
      <c r="AQ41" s="708" t="s">
        <v>346</v>
      </c>
      <c r="AR41" s="709"/>
      <c r="AS41" s="709"/>
      <c r="AT41" s="709"/>
      <c r="AU41" s="709"/>
      <c r="AV41" s="709"/>
      <c r="AW41" s="709"/>
      <c r="AX41" s="709"/>
      <c r="AY41" s="710"/>
      <c r="AZ41" s="630">
        <v>608764</v>
      </c>
      <c r="BA41" s="631"/>
      <c r="BB41" s="631"/>
      <c r="BC41" s="631"/>
      <c r="BD41" s="664"/>
      <c r="BE41" s="664"/>
      <c r="BF41" s="688"/>
      <c r="BG41" s="711"/>
      <c r="BH41" s="712"/>
      <c r="BI41" s="712"/>
      <c r="BJ41" s="712"/>
      <c r="BK41" s="712"/>
      <c r="BL41" s="363"/>
      <c r="BM41" s="646" t="s">
        <v>347</v>
      </c>
      <c r="BN41" s="646"/>
      <c r="BO41" s="646"/>
      <c r="BP41" s="646"/>
      <c r="BQ41" s="646"/>
      <c r="BR41" s="646"/>
      <c r="BS41" s="646"/>
      <c r="BT41" s="646"/>
      <c r="BU41" s="647"/>
      <c r="BV41" s="630" t="s">
        <v>126</v>
      </c>
      <c r="BW41" s="631"/>
      <c r="BX41" s="631"/>
      <c r="BY41" s="631"/>
      <c r="BZ41" s="631"/>
      <c r="CA41" s="631"/>
      <c r="CB41" s="640"/>
      <c r="CD41" s="645" t="s">
        <v>348</v>
      </c>
      <c r="CE41" s="646"/>
      <c r="CF41" s="646"/>
      <c r="CG41" s="646"/>
      <c r="CH41" s="646"/>
      <c r="CI41" s="646"/>
      <c r="CJ41" s="646"/>
      <c r="CK41" s="646"/>
      <c r="CL41" s="646"/>
      <c r="CM41" s="646"/>
      <c r="CN41" s="646"/>
      <c r="CO41" s="646"/>
      <c r="CP41" s="646"/>
      <c r="CQ41" s="647"/>
      <c r="CR41" s="630" t="s">
        <v>126</v>
      </c>
      <c r="CS41" s="664"/>
      <c r="CT41" s="664"/>
      <c r="CU41" s="664"/>
      <c r="CV41" s="664"/>
      <c r="CW41" s="664"/>
      <c r="CX41" s="664"/>
      <c r="CY41" s="665"/>
      <c r="CZ41" s="635" t="s">
        <v>126</v>
      </c>
      <c r="DA41" s="666"/>
      <c r="DB41" s="666"/>
      <c r="DC41" s="672"/>
      <c r="DD41" s="639" t="s">
        <v>126</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349</v>
      </c>
      <c r="C42" s="628"/>
      <c r="D42" s="628"/>
      <c r="E42" s="628"/>
      <c r="F42" s="628"/>
      <c r="G42" s="628"/>
      <c r="H42" s="628"/>
      <c r="I42" s="628"/>
      <c r="J42" s="628"/>
      <c r="K42" s="628"/>
      <c r="L42" s="628"/>
      <c r="M42" s="628"/>
      <c r="N42" s="628"/>
      <c r="O42" s="628"/>
      <c r="P42" s="628"/>
      <c r="Q42" s="629"/>
      <c r="R42" s="630" t="s">
        <v>126</v>
      </c>
      <c r="S42" s="631"/>
      <c r="T42" s="631"/>
      <c r="U42" s="631"/>
      <c r="V42" s="631"/>
      <c r="W42" s="631"/>
      <c r="X42" s="631"/>
      <c r="Y42" s="632"/>
      <c r="Z42" s="633" t="s">
        <v>126</v>
      </c>
      <c r="AA42" s="633"/>
      <c r="AB42" s="633"/>
      <c r="AC42" s="633"/>
      <c r="AD42" s="634" t="s">
        <v>126</v>
      </c>
      <c r="AE42" s="634"/>
      <c r="AF42" s="634"/>
      <c r="AG42" s="634"/>
      <c r="AH42" s="634"/>
      <c r="AI42" s="634"/>
      <c r="AJ42" s="634"/>
      <c r="AK42" s="634"/>
      <c r="AL42" s="635" t="s">
        <v>126</v>
      </c>
      <c r="AM42" s="636"/>
      <c r="AN42" s="636"/>
      <c r="AO42" s="637"/>
      <c r="AQ42" s="718" t="s">
        <v>350</v>
      </c>
      <c r="AR42" s="719"/>
      <c r="AS42" s="719"/>
      <c r="AT42" s="719"/>
      <c r="AU42" s="719"/>
      <c r="AV42" s="719"/>
      <c r="AW42" s="719"/>
      <c r="AX42" s="719"/>
      <c r="AY42" s="720"/>
      <c r="AZ42" s="724">
        <v>1944497</v>
      </c>
      <c r="BA42" s="725"/>
      <c r="BB42" s="725"/>
      <c r="BC42" s="725"/>
      <c r="BD42" s="701"/>
      <c r="BE42" s="701"/>
      <c r="BF42" s="703"/>
      <c r="BG42" s="713"/>
      <c r="BH42" s="714"/>
      <c r="BI42" s="714"/>
      <c r="BJ42" s="714"/>
      <c r="BK42" s="714"/>
      <c r="BL42" s="364"/>
      <c r="BM42" s="656" t="s">
        <v>351</v>
      </c>
      <c r="BN42" s="656"/>
      <c r="BO42" s="656"/>
      <c r="BP42" s="656"/>
      <c r="BQ42" s="656"/>
      <c r="BR42" s="656"/>
      <c r="BS42" s="656"/>
      <c r="BT42" s="656"/>
      <c r="BU42" s="657"/>
      <c r="BV42" s="724">
        <v>311</v>
      </c>
      <c r="BW42" s="725"/>
      <c r="BX42" s="725"/>
      <c r="BY42" s="725"/>
      <c r="BZ42" s="725"/>
      <c r="CA42" s="725"/>
      <c r="CB42" s="737"/>
      <c r="CD42" s="627" t="s">
        <v>352</v>
      </c>
      <c r="CE42" s="628"/>
      <c r="CF42" s="628"/>
      <c r="CG42" s="628"/>
      <c r="CH42" s="628"/>
      <c r="CI42" s="628"/>
      <c r="CJ42" s="628"/>
      <c r="CK42" s="628"/>
      <c r="CL42" s="628"/>
      <c r="CM42" s="628"/>
      <c r="CN42" s="628"/>
      <c r="CO42" s="628"/>
      <c r="CP42" s="628"/>
      <c r="CQ42" s="629"/>
      <c r="CR42" s="630">
        <v>4879064</v>
      </c>
      <c r="CS42" s="664"/>
      <c r="CT42" s="664"/>
      <c r="CU42" s="664"/>
      <c r="CV42" s="664"/>
      <c r="CW42" s="664"/>
      <c r="CX42" s="664"/>
      <c r="CY42" s="665"/>
      <c r="CZ42" s="635">
        <v>13.8</v>
      </c>
      <c r="DA42" s="666"/>
      <c r="DB42" s="666"/>
      <c r="DC42" s="672"/>
      <c r="DD42" s="639">
        <v>1173664</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353</v>
      </c>
      <c r="C43" s="628"/>
      <c r="D43" s="628"/>
      <c r="E43" s="628"/>
      <c r="F43" s="628"/>
      <c r="G43" s="628"/>
      <c r="H43" s="628"/>
      <c r="I43" s="628"/>
      <c r="J43" s="628"/>
      <c r="K43" s="628"/>
      <c r="L43" s="628"/>
      <c r="M43" s="628"/>
      <c r="N43" s="628"/>
      <c r="O43" s="628"/>
      <c r="P43" s="628"/>
      <c r="Q43" s="629"/>
      <c r="R43" s="630">
        <v>629000</v>
      </c>
      <c r="S43" s="631"/>
      <c r="T43" s="631"/>
      <c r="U43" s="631"/>
      <c r="V43" s="631"/>
      <c r="W43" s="631"/>
      <c r="X43" s="631"/>
      <c r="Y43" s="632"/>
      <c r="Z43" s="633">
        <v>1.7</v>
      </c>
      <c r="AA43" s="633"/>
      <c r="AB43" s="633"/>
      <c r="AC43" s="633"/>
      <c r="AD43" s="634" t="s">
        <v>126</v>
      </c>
      <c r="AE43" s="634"/>
      <c r="AF43" s="634"/>
      <c r="AG43" s="634"/>
      <c r="AH43" s="634"/>
      <c r="AI43" s="634"/>
      <c r="AJ43" s="634"/>
      <c r="AK43" s="634"/>
      <c r="AL43" s="635" t="s">
        <v>126</v>
      </c>
      <c r="AM43" s="636"/>
      <c r="AN43" s="636"/>
      <c r="AO43" s="637"/>
      <c r="BV43" s="219"/>
      <c r="BW43" s="219"/>
      <c r="BX43" s="219"/>
      <c r="BY43" s="219"/>
      <c r="BZ43" s="219"/>
      <c r="CA43" s="219"/>
      <c r="CB43" s="219"/>
      <c r="CD43" s="627" t="s">
        <v>354</v>
      </c>
      <c r="CE43" s="628"/>
      <c r="CF43" s="628"/>
      <c r="CG43" s="628"/>
      <c r="CH43" s="628"/>
      <c r="CI43" s="628"/>
      <c r="CJ43" s="628"/>
      <c r="CK43" s="628"/>
      <c r="CL43" s="628"/>
      <c r="CM43" s="628"/>
      <c r="CN43" s="628"/>
      <c r="CO43" s="628"/>
      <c r="CP43" s="628"/>
      <c r="CQ43" s="629"/>
      <c r="CR43" s="630">
        <v>100762</v>
      </c>
      <c r="CS43" s="664"/>
      <c r="CT43" s="664"/>
      <c r="CU43" s="664"/>
      <c r="CV43" s="664"/>
      <c r="CW43" s="664"/>
      <c r="CX43" s="664"/>
      <c r="CY43" s="665"/>
      <c r="CZ43" s="635">
        <v>0.3</v>
      </c>
      <c r="DA43" s="666"/>
      <c r="DB43" s="666"/>
      <c r="DC43" s="672"/>
      <c r="DD43" s="639">
        <v>94355</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355</v>
      </c>
      <c r="C44" s="675"/>
      <c r="D44" s="675"/>
      <c r="E44" s="675"/>
      <c r="F44" s="675"/>
      <c r="G44" s="675"/>
      <c r="H44" s="675"/>
      <c r="I44" s="675"/>
      <c r="J44" s="675"/>
      <c r="K44" s="675"/>
      <c r="L44" s="675"/>
      <c r="M44" s="675"/>
      <c r="N44" s="675"/>
      <c r="O44" s="675"/>
      <c r="P44" s="675"/>
      <c r="Q44" s="676"/>
      <c r="R44" s="724">
        <v>38115275</v>
      </c>
      <c r="S44" s="725"/>
      <c r="T44" s="725"/>
      <c r="U44" s="725"/>
      <c r="V44" s="725"/>
      <c r="W44" s="725"/>
      <c r="X44" s="725"/>
      <c r="Y44" s="726"/>
      <c r="Z44" s="727">
        <v>100</v>
      </c>
      <c r="AA44" s="727"/>
      <c r="AB44" s="727"/>
      <c r="AC44" s="727"/>
      <c r="AD44" s="728">
        <v>18368383</v>
      </c>
      <c r="AE44" s="728"/>
      <c r="AF44" s="728"/>
      <c r="AG44" s="728"/>
      <c r="AH44" s="728"/>
      <c r="AI44" s="728"/>
      <c r="AJ44" s="728"/>
      <c r="AK44" s="728"/>
      <c r="AL44" s="729">
        <v>100</v>
      </c>
      <c r="AM44" s="702"/>
      <c r="AN44" s="702"/>
      <c r="AO44" s="730"/>
      <c r="CD44" s="731" t="s">
        <v>302</v>
      </c>
      <c r="CE44" s="732"/>
      <c r="CF44" s="627" t="s">
        <v>356</v>
      </c>
      <c r="CG44" s="628"/>
      <c r="CH44" s="628"/>
      <c r="CI44" s="628"/>
      <c r="CJ44" s="628"/>
      <c r="CK44" s="628"/>
      <c r="CL44" s="628"/>
      <c r="CM44" s="628"/>
      <c r="CN44" s="628"/>
      <c r="CO44" s="628"/>
      <c r="CP44" s="628"/>
      <c r="CQ44" s="629"/>
      <c r="CR44" s="630">
        <v>4878820</v>
      </c>
      <c r="CS44" s="631"/>
      <c r="CT44" s="631"/>
      <c r="CU44" s="631"/>
      <c r="CV44" s="631"/>
      <c r="CW44" s="631"/>
      <c r="CX44" s="631"/>
      <c r="CY44" s="632"/>
      <c r="CZ44" s="635">
        <v>13.8</v>
      </c>
      <c r="DA44" s="636"/>
      <c r="DB44" s="636"/>
      <c r="DC44" s="648"/>
      <c r="DD44" s="639">
        <v>1173420</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357</v>
      </c>
      <c r="CG45" s="628"/>
      <c r="CH45" s="628"/>
      <c r="CI45" s="628"/>
      <c r="CJ45" s="628"/>
      <c r="CK45" s="628"/>
      <c r="CL45" s="628"/>
      <c r="CM45" s="628"/>
      <c r="CN45" s="628"/>
      <c r="CO45" s="628"/>
      <c r="CP45" s="628"/>
      <c r="CQ45" s="629"/>
      <c r="CR45" s="630">
        <v>3070608</v>
      </c>
      <c r="CS45" s="664"/>
      <c r="CT45" s="664"/>
      <c r="CU45" s="664"/>
      <c r="CV45" s="664"/>
      <c r="CW45" s="664"/>
      <c r="CX45" s="664"/>
      <c r="CY45" s="665"/>
      <c r="CZ45" s="635">
        <v>8.6999999999999993</v>
      </c>
      <c r="DA45" s="666"/>
      <c r="DB45" s="666"/>
      <c r="DC45" s="672"/>
      <c r="DD45" s="639">
        <v>33809</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359</v>
      </c>
      <c r="CG46" s="628"/>
      <c r="CH46" s="628"/>
      <c r="CI46" s="628"/>
      <c r="CJ46" s="628"/>
      <c r="CK46" s="628"/>
      <c r="CL46" s="628"/>
      <c r="CM46" s="628"/>
      <c r="CN46" s="628"/>
      <c r="CO46" s="628"/>
      <c r="CP46" s="628"/>
      <c r="CQ46" s="629"/>
      <c r="CR46" s="630">
        <v>1748138</v>
      </c>
      <c r="CS46" s="631"/>
      <c r="CT46" s="631"/>
      <c r="CU46" s="631"/>
      <c r="CV46" s="631"/>
      <c r="CW46" s="631"/>
      <c r="CX46" s="631"/>
      <c r="CY46" s="632"/>
      <c r="CZ46" s="635">
        <v>5</v>
      </c>
      <c r="DA46" s="636"/>
      <c r="DB46" s="636"/>
      <c r="DC46" s="648"/>
      <c r="DD46" s="639">
        <v>1137537</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360</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361</v>
      </c>
      <c r="CG47" s="628"/>
      <c r="CH47" s="628"/>
      <c r="CI47" s="628"/>
      <c r="CJ47" s="628"/>
      <c r="CK47" s="628"/>
      <c r="CL47" s="628"/>
      <c r="CM47" s="628"/>
      <c r="CN47" s="628"/>
      <c r="CO47" s="628"/>
      <c r="CP47" s="628"/>
      <c r="CQ47" s="629"/>
      <c r="CR47" s="630">
        <v>244</v>
      </c>
      <c r="CS47" s="664"/>
      <c r="CT47" s="664"/>
      <c r="CU47" s="664"/>
      <c r="CV47" s="664"/>
      <c r="CW47" s="664"/>
      <c r="CX47" s="664"/>
      <c r="CY47" s="665"/>
      <c r="CZ47" s="635">
        <v>0</v>
      </c>
      <c r="DA47" s="666"/>
      <c r="DB47" s="666"/>
      <c r="DC47" s="672"/>
      <c r="DD47" s="639">
        <v>244</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362</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363</v>
      </c>
      <c r="CG48" s="628"/>
      <c r="CH48" s="628"/>
      <c r="CI48" s="628"/>
      <c r="CJ48" s="628"/>
      <c r="CK48" s="628"/>
      <c r="CL48" s="628"/>
      <c r="CM48" s="628"/>
      <c r="CN48" s="628"/>
      <c r="CO48" s="628"/>
      <c r="CP48" s="628"/>
      <c r="CQ48" s="629"/>
      <c r="CR48" s="630" t="s">
        <v>126</v>
      </c>
      <c r="CS48" s="631"/>
      <c r="CT48" s="631"/>
      <c r="CU48" s="631"/>
      <c r="CV48" s="631"/>
      <c r="CW48" s="631"/>
      <c r="CX48" s="631"/>
      <c r="CY48" s="632"/>
      <c r="CZ48" s="635" t="s">
        <v>126</v>
      </c>
      <c r="DA48" s="636"/>
      <c r="DB48" s="636"/>
      <c r="DC48" s="648"/>
      <c r="DD48" s="639" t="s">
        <v>126</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364</v>
      </c>
      <c r="CE49" s="675"/>
      <c r="CF49" s="675"/>
      <c r="CG49" s="675"/>
      <c r="CH49" s="675"/>
      <c r="CI49" s="675"/>
      <c r="CJ49" s="675"/>
      <c r="CK49" s="675"/>
      <c r="CL49" s="675"/>
      <c r="CM49" s="675"/>
      <c r="CN49" s="675"/>
      <c r="CO49" s="675"/>
      <c r="CP49" s="675"/>
      <c r="CQ49" s="676"/>
      <c r="CR49" s="724">
        <v>35235482</v>
      </c>
      <c r="CS49" s="701"/>
      <c r="CT49" s="701"/>
      <c r="CU49" s="701"/>
      <c r="CV49" s="701"/>
      <c r="CW49" s="701"/>
      <c r="CX49" s="701"/>
      <c r="CY49" s="738"/>
      <c r="CZ49" s="729">
        <v>100</v>
      </c>
      <c r="DA49" s="739"/>
      <c r="DB49" s="739"/>
      <c r="DC49" s="740"/>
      <c r="DD49" s="741">
        <v>20683478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1" t="s">
        <v>365</v>
      </c>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1121"/>
      <c r="AW2" s="1121"/>
      <c r="AX2" s="1121"/>
      <c r="AY2" s="1121"/>
      <c r="AZ2" s="1121"/>
      <c r="BA2" s="1121"/>
      <c r="BB2" s="1121"/>
      <c r="BC2" s="1121"/>
      <c r="BD2" s="1121"/>
      <c r="BE2" s="1121"/>
      <c r="BF2" s="1121"/>
      <c r="BG2" s="1121"/>
      <c r="BH2" s="1121"/>
      <c r="BI2" s="11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2" t="s">
        <v>366</v>
      </c>
      <c r="DK2" s="1123"/>
      <c r="DL2" s="1123"/>
      <c r="DM2" s="1123"/>
      <c r="DN2" s="1123"/>
      <c r="DO2" s="1124"/>
      <c r="DP2" s="224"/>
      <c r="DQ2" s="1122" t="s">
        <v>367</v>
      </c>
      <c r="DR2" s="1123"/>
      <c r="DS2" s="1123"/>
      <c r="DT2" s="1123"/>
      <c r="DU2" s="1123"/>
      <c r="DV2" s="1123"/>
      <c r="DW2" s="1123"/>
      <c r="DX2" s="1123"/>
      <c r="DY2" s="1123"/>
      <c r="DZ2" s="11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90" t="s">
        <v>368</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28"/>
      <c r="BA4" s="228"/>
      <c r="BB4" s="228"/>
      <c r="BC4" s="228"/>
      <c r="BD4" s="228"/>
      <c r="BE4" s="229"/>
      <c r="BF4" s="229"/>
      <c r="BG4" s="229"/>
      <c r="BH4" s="229"/>
      <c r="BI4" s="229"/>
      <c r="BJ4" s="229"/>
      <c r="BK4" s="229"/>
      <c r="BL4" s="229"/>
      <c r="BM4" s="229"/>
      <c r="BN4" s="229"/>
      <c r="BO4" s="229"/>
      <c r="BP4" s="229"/>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6" t="s">
        <v>370</v>
      </c>
      <c r="B5" s="1027"/>
      <c r="C5" s="1027"/>
      <c r="D5" s="1027"/>
      <c r="E5" s="1027"/>
      <c r="F5" s="1027"/>
      <c r="G5" s="1027"/>
      <c r="H5" s="1027"/>
      <c r="I5" s="1027"/>
      <c r="J5" s="1027"/>
      <c r="K5" s="1027"/>
      <c r="L5" s="1027"/>
      <c r="M5" s="1027"/>
      <c r="N5" s="1027"/>
      <c r="O5" s="1027"/>
      <c r="P5" s="1028"/>
      <c r="Q5" s="1032" t="s">
        <v>371</v>
      </c>
      <c r="R5" s="1033"/>
      <c r="S5" s="1033"/>
      <c r="T5" s="1033"/>
      <c r="U5" s="1034"/>
      <c r="V5" s="1032" t="s">
        <v>372</v>
      </c>
      <c r="W5" s="1033"/>
      <c r="X5" s="1033"/>
      <c r="Y5" s="1033"/>
      <c r="Z5" s="1034"/>
      <c r="AA5" s="1032" t="s">
        <v>373</v>
      </c>
      <c r="AB5" s="1033"/>
      <c r="AC5" s="1033"/>
      <c r="AD5" s="1033"/>
      <c r="AE5" s="1033"/>
      <c r="AF5" s="1125" t="s">
        <v>374</v>
      </c>
      <c r="AG5" s="1033"/>
      <c r="AH5" s="1033"/>
      <c r="AI5" s="1033"/>
      <c r="AJ5" s="1046"/>
      <c r="AK5" s="1033" t="s">
        <v>375</v>
      </c>
      <c r="AL5" s="1033"/>
      <c r="AM5" s="1033"/>
      <c r="AN5" s="1033"/>
      <c r="AO5" s="1034"/>
      <c r="AP5" s="1032" t="s">
        <v>376</v>
      </c>
      <c r="AQ5" s="1033"/>
      <c r="AR5" s="1033"/>
      <c r="AS5" s="1033"/>
      <c r="AT5" s="1034"/>
      <c r="AU5" s="1032" t="s">
        <v>377</v>
      </c>
      <c r="AV5" s="1033"/>
      <c r="AW5" s="1033"/>
      <c r="AX5" s="1033"/>
      <c r="AY5" s="1046"/>
      <c r="AZ5" s="228"/>
      <c r="BA5" s="228"/>
      <c r="BB5" s="228"/>
      <c r="BC5" s="228"/>
      <c r="BD5" s="228"/>
      <c r="BE5" s="229"/>
      <c r="BF5" s="229"/>
      <c r="BG5" s="229"/>
      <c r="BH5" s="229"/>
      <c r="BI5" s="229"/>
      <c r="BJ5" s="229"/>
      <c r="BK5" s="229"/>
      <c r="BL5" s="229"/>
      <c r="BM5" s="229"/>
      <c r="BN5" s="229"/>
      <c r="BO5" s="229"/>
      <c r="BP5" s="229"/>
      <c r="BQ5" s="1026" t="s">
        <v>378</v>
      </c>
      <c r="BR5" s="1027"/>
      <c r="BS5" s="1027"/>
      <c r="BT5" s="1027"/>
      <c r="BU5" s="1027"/>
      <c r="BV5" s="1027"/>
      <c r="BW5" s="1027"/>
      <c r="BX5" s="1027"/>
      <c r="BY5" s="1027"/>
      <c r="BZ5" s="1027"/>
      <c r="CA5" s="1027"/>
      <c r="CB5" s="1027"/>
      <c r="CC5" s="1027"/>
      <c r="CD5" s="1027"/>
      <c r="CE5" s="1027"/>
      <c r="CF5" s="1027"/>
      <c r="CG5" s="1028"/>
      <c r="CH5" s="1032" t="s">
        <v>379</v>
      </c>
      <c r="CI5" s="1033"/>
      <c r="CJ5" s="1033"/>
      <c r="CK5" s="1033"/>
      <c r="CL5" s="1034"/>
      <c r="CM5" s="1032" t="s">
        <v>380</v>
      </c>
      <c r="CN5" s="1033"/>
      <c r="CO5" s="1033"/>
      <c r="CP5" s="1033"/>
      <c r="CQ5" s="1034"/>
      <c r="CR5" s="1032" t="s">
        <v>381</v>
      </c>
      <c r="CS5" s="1033"/>
      <c r="CT5" s="1033"/>
      <c r="CU5" s="1033"/>
      <c r="CV5" s="1034"/>
      <c r="CW5" s="1032" t="s">
        <v>382</v>
      </c>
      <c r="CX5" s="1033"/>
      <c r="CY5" s="1033"/>
      <c r="CZ5" s="1033"/>
      <c r="DA5" s="1034"/>
      <c r="DB5" s="1032" t="s">
        <v>383</v>
      </c>
      <c r="DC5" s="1033"/>
      <c r="DD5" s="1033"/>
      <c r="DE5" s="1033"/>
      <c r="DF5" s="1034"/>
      <c r="DG5" s="1115" t="s">
        <v>384</v>
      </c>
      <c r="DH5" s="1116"/>
      <c r="DI5" s="1116"/>
      <c r="DJ5" s="1116"/>
      <c r="DK5" s="1117"/>
      <c r="DL5" s="1115" t="s">
        <v>385</v>
      </c>
      <c r="DM5" s="1116"/>
      <c r="DN5" s="1116"/>
      <c r="DO5" s="1116"/>
      <c r="DP5" s="1117"/>
      <c r="DQ5" s="1032" t="s">
        <v>386</v>
      </c>
      <c r="DR5" s="1033"/>
      <c r="DS5" s="1033"/>
      <c r="DT5" s="1033"/>
      <c r="DU5" s="1034"/>
      <c r="DV5" s="1032" t="s">
        <v>377</v>
      </c>
      <c r="DW5" s="1033"/>
      <c r="DX5" s="1033"/>
      <c r="DY5" s="1033"/>
      <c r="DZ5" s="1046"/>
      <c r="EA5" s="230"/>
    </row>
    <row r="6" spans="1:131" s="231"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26"/>
      <c r="AG6" s="1036"/>
      <c r="AH6" s="1036"/>
      <c r="AI6" s="1036"/>
      <c r="AJ6" s="1047"/>
      <c r="AK6" s="1036"/>
      <c r="AL6" s="1036"/>
      <c r="AM6" s="1036"/>
      <c r="AN6" s="1036"/>
      <c r="AO6" s="1037"/>
      <c r="AP6" s="1035"/>
      <c r="AQ6" s="1036"/>
      <c r="AR6" s="1036"/>
      <c r="AS6" s="1036"/>
      <c r="AT6" s="1037"/>
      <c r="AU6" s="1035"/>
      <c r="AV6" s="1036"/>
      <c r="AW6" s="1036"/>
      <c r="AX6" s="1036"/>
      <c r="AY6" s="1047"/>
      <c r="AZ6" s="228"/>
      <c r="BA6" s="228"/>
      <c r="BB6" s="228"/>
      <c r="BC6" s="228"/>
      <c r="BD6" s="228"/>
      <c r="BE6" s="229"/>
      <c r="BF6" s="229"/>
      <c r="BG6" s="229"/>
      <c r="BH6" s="229"/>
      <c r="BI6" s="229"/>
      <c r="BJ6" s="229"/>
      <c r="BK6" s="229"/>
      <c r="BL6" s="229"/>
      <c r="BM6" s="229"/>
      <c r="BN6" s="229"/>
      <c r="BO6" s="229"/>
      <c r="BP6" s="229"/>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18"/>
      <c r="DH6" s="1119"/>
      <c r="DI6" s="1119"/>
      <c r="DJ6" s="1119"/>
      <c r="DK6" s="1120"/>
      <c r="DL6" s="1118"/>
      <c r="DM6" s="1119"/>
      <c r="DN6" s="1119"/>
      <c r="DO6" s="1119"/>
      <c r="DP6" s="1120"/>
      <c r="DQ6" s="1035"/>
      <c r="DR6" s="1036"/>
      <c r="DS6" s="1036"/>
      <c r="DT6" s="1036"/>
      <c r="DU6" s="1037"/>
      <c r="DV6" s="1035"/>
      <c r="DW6" s="1036"/>
      <c r="DX6" s="1036"/>
      <c r="DY6" s="1036"/>
      <c r="DZ6" s="1047"/>
      <c r="EA6" s="230"/>
    </row>
    <row r="7" spans="1:131" s="231" customFormat="1" ht="26.25" customHeight="1" thickTop="1" x14ac:dyDescent="0.15">
      <c r="A7" s="232">
        <v>1</v>
      </c>
      <c r="B7" s="1078" t="s">
        <v>387</v>
      </c>
      <c r="C7" s="1079"/>
      <c r="D7" s="1079"/>
      <c r="E7" s="1079"/>
      <c r="F7" s="1079"/>
      <c r="G7" s="1079"/>
      <c r="H7" s="1079"/>
      <c r="I7" s="1079"/>
      <c r="J7" s="1079"/>
      <c r="K7" s="1079"/>
      <c r="L7" s="1079"/>
      <c r="M7" s="1079"/>
      <c r="N7" s="1079"/>
      <c r="O7" s="1079"/>
      <c r="P7" s="1080"/>
      <c r="Q7" s="1133">
        <v>38137</v>
      </c>
      <c r="R7" s="1134"/>
      <c r="S7" s="1134"/>
      <c r="T7" s="1134"/>
      <c r="U7" s="1134"/>
      <c r="V7" s="1134">
        <v>35257</v>
      </c>
      <c r="W7" s="1134"/>
      <c r="X7" s="1134"/>
      <c r="Y7" s="1134"/>
      <c r="Z7" s="1134"/>
      <c r="AA7" s="1134">
        <f>Q7-V7</f>
        <v>2880</v>
      </c>
      <c r="AB7" s="1134"/>
      <c r="AC7" s="1134"/>
      <c r="AD7" s="1134"/>
      <c r="AE7" s="1135"/>
      <c r="AF7" s="1136">
        <v>2104</v>
      </c>
      <c r="AG7" s="1137"/>
      <c r="AH7" s="1137"/>
      <c r="AI7" s="1137"/>
      <c r="AJ7" s="1138"/>
      <c r="AK7" s="1139">
        <v>812</v>
      </c>
      <c r="AL7" s="1140"/>
      <c r="AM7" s="1140"/>
      <c r="AN7" s="1140"/>
      <c r="AO7" s="1140"/>
      <c r="AP7" s="1140">
        <v>35801</v>
      </c>
      <c r="AQ7" s="1140"/>
      <c r="AR7" s="1140"/>
      <c r="AS7" s="1140"/>
      <c r="AT7" s="1140"/>
      <c r="AU7" s="1141"/>
      <c r="AV7" s="1141"/>
      <c r="AW7" s="1141"/>
      <c r="AX7" s="1141"/>
      <c r="AY7" s="1142"/>
      <c r="AZ7" s="228"/>
      <c r="BA7" s="228"/>
      <c r="BB7" s="228"/>
      <c r="BC7" s="228"/>
      <c r="BD7" s="228"/>
      <c r="BE7" s="229"/>
      <c r="BF7" s="229"/>
      <c r="BG7" s="229"/>
      <c r="BH7" s="229"/>
      <c r="BI7" s="229"/>
      <c r="BJ7" s="229"/>
      <c r="BK7" s="229"/>
      <c r="BL7" s="229"/>
      <c r="BM7" s="229"/>
      <c r="BN7" s="229"/>
      <c r="BO7" s="229"/>
      <c r="BP7" s="229"/>
      <c r="BQ7" s="232">
        <v>1</v>
      </c>
      <c r="BR7" s="233"/>
      <c r="BS7" s="1130" t="s">
        <v>598</v>
      </c>
      <c r="BT7" s="1131"/>
      <c r="BU7" s="1131"/>
      <c r="BV7" s="1131"/>
      <c r="BW7" s="1131"/>
      <c r="BX7" s="1131"/>
      <c r="BY7" s="1131"/>
      <c r="BZ7" s="1131"/>
      <c r="CA7" s="1131"/>
      <c r="CB7" s="1131"/>
      <c r="CC7" s="1131"/>
      <c r="CD7" s="1131"/>
      <c r="CE7" s="1131"/>
      <c r="CF7" s="1131"/>
      <c r="CG7" s="1143"/>
      <c r="CH7" s="1127">
        <v>0</v>
      </c>
      <c r="CI7" s="1128"/>
      <c r="CJ7" s="1128"/>
      <c r="CK7" s="1128"/>
      <c r="CL7" s="1129"/>
      <c r="CM7" s="1127">
        <v>30</v>
      </c>
      <c r="CN7" s="1128"/>
      <c r="CO7" s="1128"/>
      <c r="CP7" s="1128"/>
      <c r="CQ7" s="1129"/>
      <c r="CR7" s="1127">
        <v>5</v>
      </c>
      <c r="CS7" s="1128"/>
      <c r="CT7" s="1128"/>
      <c r="CU7" s="1128"/>
      <c r="CV7" s="1129"/>
      <c r="CW7" s="1127" t="s">
        <v>513</v>
      </c>
      <c r="CX7" s="1128"/>
      <c r="CY7" s="1128"/>
      <c r="CZ7" s="1128"/>
      <c r="DA7" s="1129"/>
      <c r="DB7" s="1127" t="s">
        <v>513</v>
      </c>
      <c r="DC7" s="1128"/>
      <c r="DD7" s="1128"/>
      <c r="DE7" s="1128"/>
      <c r="DF7" s="1129"/>
      <c r="DG7" s="1127" t="s">
        <v>513</v>
      </c>
      <c r="DH7" s="1128"/>
      <c r="DI7" s="1128"/>
      <c r="DJ7" s="1128"/>
      <c r="DK7" s="1129"/>
      <c r="DL7" s="1127" t="s">
        <v>513</v>
      </c>
      <c r="DM7" s="1128"/>
      <c r="DN7" s="1128"/>
      <c r="DO7" s="1128"/>
      <c r="DP7" s="1129"/>
      <c r="DQ7" s="1127" t="s">
        <v>513</v>
      </c>
      <c r="DR7" s="1128"/>
      <c r="DS7" s="1128"/>
      <c r="DT7" s="1128"/>
      <c r="DU7" s="1129"/>
      <c r="DV7" s="1130"/>
      <c r="DW7" s="1131"/>
      <c r="DX7" s="1131"/>
      <c r="DY7" s="1131"/>
      <c r="DZ7" s="1132"/>
      <c r="EA7" s="230"/>
    </row>
    <row r="8" spans="1:131" s="231" customFormat="1" ht="26.25" customHeight="1" x14ac:dyDescent="0.15">
      <c r="A8" s="234">
        <v>2</v>
      </c>
      <c r="B8" s="1061"/>
      <c r="C8" s="1062"/>
      <c r="D8" s="1062"/>
      <c r="E8" s="1062"/>
      <c r="F8" s="1062"/>
      <c r="G8" s="1062"/>
      <c r="H8" s="1062"/>
      <c r="I8" s="1062"/>
      <c r="J8" s="1062"/>
      <c r="K8" s="1062"/>
      <c r="L8" s="1062"/>
      <c r="M8" s="1062"/>
      <c r="N8" s="1062"/>
      <c r="O8" s="1062"/>
      <c r="P8" s="1063"/>
      <c r="Q8" s="1069"/>
      <c r="R8" s="1070"/>
      <c r="S8" s="1070"/>
      <c r="T8" s="1070"/>
      <c r="U8" s="1070"/>
      <c r="V8" s="1070"/>
      <c r="W8" s="1070"/>
      <c r="X8" s="1070"/>
      <c r="Y8" s="1070"/>
      <c r="Z8" s="1070"/>
      <c r="AA8" s="1070"/>
      <c r="AB8" s="1070"/>
      <c r="AC8" s="1070"/>
      <c r="AD8" s="1070"/>
      <c r="AE8" s="1071"/>
      <c r="AF8" s="1066"/>
      <c r="AG8" s="1067"/>
      <c r="AH8" s="1067"/>
      <c r="AI8" s="1067"/>
      <c r="AJ8" s="1068"/>
      <c r="AK8" s="1111"/>
      <c r="AL8" s="1112"/>
      <c r="AM8" s="1112"/>
      <c r="AN8" s="1112"/>
      <c r="AO8" s="1112"/>
      <c r="AP8" s="1112"/>
      <c r="AQ8" s="1112"/>
      <c r="AR8" s="1112"/>
      <c r="AS8" s="1112"/>
      <c r="AT8" s="1112"/>
      <c r="AU8" s="1113"/>
      <c r="AV8" s="1113"/>
      <c r="AW8" s="1113"/>
      <c r="AX8" s="1113"/>
      <c r="AY8" s="1114"/>
      <c r="AZ8" s="228"/>
      <c r="BA8" s="228"/>
      <c r="BB8" s="228"/>
      <c r="BC8" s="228"/>
      <c r="BD8" s="228"/>
      <c r="BE8" s="229"/>
      <c r="BF8" s="229"/>
      <c r="BG8" s="229"/>
      <c r="BH8" s="229"/>
      <c r="BI8" s="229"/>
      <c r="BJ8" s="229"/>
      <c r="BK8" s="229"/>
      <c r="BL8" s="229"/>
      <c r="BM8" s="229"/>
      <c r="BN8" s="229"/>
      <c r="BO8" s="229"/>
      <c r="BP8" s="229"/>
      <c r="BQ8" s="234">
        <v>2</v>
      </c>
      <c r="BR8" s="235"/>
      <c r="BS8" s="1023" t="s">
        <v>599</v>
      </c>
      <c r="BT8" s="1024"/>
      <c r="BU8" s="1024"/>
      <c r="BV8" s="1024"/>
      <c r="BW8" s="1024"/>
      <c r="BX8" s="1024"/>
      <c r="BY8" s="1024"/>
      <c r="BZ8" s="1024"/>
      <c r="CA8" s="1024"/>
      <c r="CB8" s="1024"/>
      <c r="CC8" s="1024"/>
      <c r="CD8" s="1024"/>
      <c r="CE8" s="1024"/>
      <c r="CF8" s="1024"/>
      <c r="CG8" s="1045"/>
      <c r="CH8" s="1020">
        <v>11</v>
      </c>
      <c r="CI8" s="1021"/>
      <c r="CJ8" s="1021"/>
      <c r="CK8" s="1021"/>
      <c r="CL8" s="1022"/>
      <c r="CM8" s="1020">
        <v>10</v>
      </c>
      <c r="CN8" s="1021"/>
      <c r="CO8" s="1021"/>
      <c r="CP8" s="1021"/>
      <c r="CQ8" s="1022"/>
      <c r="CR8" s="1020">
        <v>10</v>
      </c>
      <c r="CS8" s="1021"/>
      <c r="CT8" s="1021"/>
      <c r="CU8" s="1021"/>
      <c r="CV8" s="1022"/>
      <c r="CW8" s="1020" t="s">
        <v>513</v>
      </c>
      <c r="CX8" s="1021"/>
      <c r="CY8" s="1021"/>
      <c r="CZ8" s="1021"/>
      <c r="DA8" s="1022"/>
      <c r="DB8" s="1020" t="s">
        <v>513</v>
      </c>
      <c r="DC8" s="1021"/>
      <c r="DD8" s="1021"/>
      <c r="DE8" s="1021"/>
      <c r="DF8" s="1022"/>
      <c r="DG8" s="1020" t="s">
        <v>513</v>
      </c>
      <c r="DH8" s="1021"/>
      <c r="DI8" s="1021"/>
      <c r="DJ8" s="1021"/>
      <c r="DK8" s="1022"/>
      <c r="DL8" s="1020" t="s">
        <v>513</v>
      </c>
      <c r="DM8" s="1021"/>
      <c r="DN8" s="1021"/>
      <c r="DO8" s="1021"/>
      <c r="DP8" s="1022"/>
      <c r="DQ8" s="1020" t="s">
        <v>513</v>
      </c>
      <c r="DR8" s="1021"/>
      <c r="DS8" s="1021"/>
      <c r="DT8" s="1021"/>
      <c r="DU8" s="1022"/>
      <c r="DV8" s="1023"/>
      <c r="DW8" s="1024"/>
      <c r="DX8" s="1024"/>
      <c r="DY8" s="1024"/>
      <c r="DZ8" s="1025"/>
      <c r="EA8" s="230"/>
    </row>
    <row r="9" spans="1:131" s="231" customFormat="1" ht="26.25" customHeight="1" x14ac:dyDescent="0.15">
      <c r="A9" s="234">
        <v>3</v>
      </c>
      <c r="B9" s="1061"/>
      <c r="C9" s="1062"/>
      <c r="D9" s="1062"/>
      <c r="E9" s="1062"/>
      <c r="F9" s="1062"/>
      <c r="G9" s="1062"/>
      <c r="H9" s="1062"/>
      <c r="I9" s="1062"/>
      <c r="J9" s="1062"/>
      <c r="K9" s="1062"/>
      <c r="L9" s="1062"/>
      <c r="M9" s="1062"/>
      <c r="N9" s="1062"/>
      <c r="O9" s="1062"/>
      <c r="P9" s="1063"/>
      <c r="Q9" s="1069"/>
      <c r="R9" s="1070"/>
      <c r="S9" s="1070"/>
      <c r="T9" s="1070"/>
      <c r="U9" s="1070"/>
      <c r="V9" s="1070"/>
      <c r="W9" s="1070"/>
      <c r="X9" s="1070"/>
      <c r="Y9" s="1070"/>
      <c r="Z9" s="1070"/>
      <c r="AA9" s="1070"/>
      <c r="AB9" s="1070"/>
      <c r="AC9" s="1070"/>
      <c r="AD9" s="1070"/>
      <c r="AE9" s="1071"/>
      <c r="AF9" s="1066"/>
      <c r="AG9" s="1067"/>
      <c r="AH9" s="1067"/>
      <c r="AI9" s="1067"/>
      <c r="AJ9" s="1068"/>
      <c r="AK9" s="1111"/>
      <c r="AL9" s="1112"/>
      <c r="AM9" s="1112"/>
      <c r="AN9" s="1112"/>
      <c r="AO9" s="1112"/>
      <c r="AP9" s="1112"/>
      <c r="AQ9" s="1112"/>
      <c r="AR9" s="1112"/>
      <c r="AS9" s="1112"/>
      <c r="AT9" s="1112"/>
      <c r="AU9" s="1113"/>
      <c r="AV9" s="1113"/>
      <c r="AW9" s="1113"/>
      <c r="AX9" s="1113"/>
      <c r="AY9" s="1114"/>
      <c r="AZ9" s="228"/>
      <c r="BA9" s="228"/>
      <c r="BB9" s="228"/>
      <c r="BC9" s="228"/>
      <c r="BD9" s="228"/>
      <c r="BE9" s="229"/>
      <c r="BF9" s="229"/>
      <c r="BG9" s="229"/>
      <c r="BH9" s="229"/>
      <c r="BI9" s="229"/>
      <c r="BJ9" s="229"/>
      <c r="BK9" s="229"/>
      <c r="BL9" s="229"/>
      <c r="BM9" s="229"/>
      <c r="BN9" s="229"/>
      <c r="BO9" s="229"/>
      <c r="BP9" s="229"/>
      <c r="BQ9" s="234">
        <v>3</v>
      </c>
      <c r="BR9" s="235"/>
      <c r="BS9" s="1023" t="s">
        <v>602</v>
      </c>
      <c r="BT9" s="1024"/>
      <c r="BU9" s="1024"/>
      <c r="BV9" s="1024"/>
      <c r="BW9" s="1024"/>
      <c r="BX9" s="1024"/>
      <c r="BY9" s="1024"/>
      <c r="BZ9" s="1024"/>
      <c r="CA9" s="1024"/>
      <c r="CB9" s="1024"/>
      <c r="CC9" s="1024"/>
      <c r="CD9" s="1024"/>
      <c r="CE9" s="1024"/>
      <c r="CF9" s="1024"/>
      <c r="CG9" s="1045"/>
      <c r="CH9" s="1020">
        <v>9</v>
      </c>
      <c r="CI9" s="1021"/>
      <c r="CJ9" s="1021"/>
      <c r="CK9" s="1021"/>
      <c r="CL9" s="1022"/>
      <c r="CM9" s="1020">
        <v>42</v>
      </c>
      <c r="CN9" s="1021"/>
      <c r="CO9" s="1021"/>
      <c r="CP9" s="1021"/>
      <c r="CQ9" s="1022"/>
      <c r="CR9" s="1020">
        <v>10</v>
      </c>
      <c r="CS9" s="1021"/>
      <c r="CT9" s="1021"/>
      <c r="CU9" s="1021"/>
      <c r="CV9" s="1022"/>
      <c r="CW9" s="1020" t="s">
        <v>513</v>
      </c>
      <c r="CX9" s="1021"/>
      <c r="CY9" s="1021"/>
      <c r="CZ9" s="1021"/>
      <c r="DA9" s="1022"/>
      <c r="DB9" s="1020" t="s">
        <v>513</v>
      </c>
      <c r="DC9" s="1021"/>
      <c r="DD9" s="1021"/>
      <c r="DE9" s="1021"/>
      <c r="DF9" s="1022"/>
      <c r="DG9" s="1020" t="s">
        <v>513</v>
      </c>
      <c r="DH9" s="1021"/>
      <c r="DI9" s="1021"/>
      <c r="DJ9" s="1021"/>
      <c r="DK9" s="1022"/>
      <c r="DL9" s="1020" t="s">
        <v>513</v>
      </c>
      <c r="DM9" s="1021"/>
      <c r="DN9" s="1021"/>
      <c r="DO9" s="1021"/>
      <c r="DP9" s="1022"/>
      <c r="DQ9" s="1020" t="s">
        <v>513</v>
      </c>
      <c r="DR9" s="1021"/>
      <c r="DS9" s="1021"/>
      <c r="DT9" s="1021"/>
      <c r="DU9" s="1022"/>
      <c r="DV9" s="1023"/>
      <c r="DW9" s="1024"/>
      <c r="DX9" s="1024"/>
      <c r="DY9" s="1024"/>
      <c r="DZ9" s="1025"/>
      <c r="EA9" s="230"/>
    </row>
    <row r="10" spans="1:131" s="231" customFormat="1" ht="26.25" customHeight="1" x14ac:dyDescent="0.15">
      <c r="A10" s="234">
        <v>4</v>
      </c>
      <c r="B10" s="1061"/>
      <c r="C10" s="1062"/>
      <c r="D10" s="1062"/>
      <c r="E10" s="1062"/>
      <c r="F10" s="1062"/>
      <c r="G10" s="1062"/>
      <c r="H10" s="1062"/>
      <c r="I10" s="1062"/>
      <c r="J10" s="1062"/>
      <c r="K10" s="1062"/>
      <c r="L10" s="1062"/>
      <c r="M10" s="1062"/>
      <c r="N10" s="1062"/>
      <c r="O10" s="1062"/>
      <c r="P10" s="1063"/>
      <c r="Q10" s="1069"/>
      <c r="R10" s="1070"/>
      <c r="S10" s="1070"/>
      <c r="T10" s="1070"/>
      <c r="U10" s="1070"/>
      <c r="V10" s="1070"/>
      <c r="W10" s="1070"/>
      <c r="X10" s="1070"/>
      <c r="Y10" s="1070"/>
      <c r="Z10" s="1070"/>
      <c r="AA10" s="1070"/>
      <c r="AB10" s="1070"/>
      <c r="AC10" s="1070"/>
      <c r="AD10" s="1070"/>
      <c r="AE10" s="1071"/>
      <c r="AF10" s="1066"/>
      <c r="AG10" s="1067"/>
      <c r="AH10" s="1067"/>
      <c r="AI10" s="1067"/>
      <c r="AJ10" s="1068"/>
      <c r="AK10" s="1111"/>
      <c r="AL10" s="1112"/>
      <c r="AM10" s="1112"/>
      <c r="AN10" s="1112"/>
      <c r="AO10" s="1112"/>
      <c r="AP10" s="1112"/>
      <c r="AQ10" s="1112"/>
      <c r="AR10" s="1112"/>
      <c r="AS10" s="1112"/>
      <c r="AT10" s="1112"/>
      <c r="AU10" s="1113"/>
      <c r="AV10" s="1113"/>
      <c r="AW10" s="1113"/>
      <c r="AX10" s="1113"/>
      <c r="AY10" s="1114"/>
      <c r="AZ10" s="228"/>
      <c r="BA10" s="228"/>
      <c r="BB10" s="228"/>
      <c r="BC10" s="228"/>
      <c r="BD10" s="228"/>
      <c r="BE10" s="229"/>
      <c r="BF10" s="229"/>
      <c r="BG10" s="229"/>
      <c r="BH10" s="229"/>
      <c r="BI10" s="229"/>
      <c r="BJ10" s="229"/>
      <c r="BK10" s="229"/>
      <c r="BL10" s="229"/>
      <c r="BM10" s="229"/>
      <c r="BN10" s="229"/>
      <c r="BO10" s="229"/>
      <c r="BP10" s="229"/>
      <c r="BQ10" s="234">
        <v>4</v>
      </c>
      <c r="BR10" s="235"/>
      <c r="BS10" s="1023" t="s">
        <v>600</v>
      </c>
      <c r="BT10" s="1024"/>
      <c r="BU10" s="1024"/>
      <c r="BV10" s="1024"/>
      <c r="BW10" s="1024"/>
      <c r="BX10" s="1024"/>
      <c r="BY10" s="1024"/>
      <c r="BZ10" s="1024"/>
      <c r="CA10" s="1024"/>
      <c r="CB10" s="1024"/>
      <c r="CC10" s="1024"/>
      <c r="CD10" s="1024"/>
      <c r="CE10" s="1024"/>
      <c r="CF10" s="1024"/>
      <c r="CG10" s="1045"/>
      <c r="CH10" s="1020">
        <v>2</v>
      </c>
      <c r="CI10" s="1021"/>
      <c r="CJ10" s="1021"/>
      <c r="CK10" s="1021"/>
      <c r="CL10" s="1022"/>
      <c r="CM10" s="1020">
        <v>19</v>
      </c>
      <c r="CN10" s="1021"/>
      <c r="CO10" s="1021"/>
      <c r="CP10" s="1021"/>
      <c r="CQ10" s="1022"/>
      <c r="CR10" s="1020">
        <v>15</v>
      </c>
      <c r="CS10" s="1021"/>
      <c r="CT10" s="1021"/>
      <c r="CU10" s="1021"/>
      <c r="CV10" s="1022"/>
      <c r="CW10" s="1020" t="s">
        <v>513</v>
      </c>
      <c r="CX10" s="1021"/>
      <c r="CY10" s="1021"/>
      <c r="CZ10" s="1021"/>
      <c r="DA10" s="1022"/>
      <c r="DB10" s="1020" t="s">
        <v>513</v>
      </c>
      <c r="DC10" s="1021"/>
      <c r="DD10" s="1021"/>
      <c r="DE10" s="1021"/>
      <c r="DF10" s="1022"/>
      <c r="DG10" s="1020" t="s">
        <v>513</v>
      </c>
      <c r="DH10" s="1021"/>
      <c r="DI10" s="1021"/>
      <c r="DJ10" s="1021"/>
      <c r="DK10" s="1022"/>
      <c r="DL10" s="1020" t="s">
        <v>513</v>
      </c>
      <c r="DM10" s="1021"/>
      <c r="DN10" s="1021"/>
      <c r="DO10" s="1021"/>
      <c r="DP10" s="1022"/>
      <c r="DQ10" s="1020" t="s">
        <v>513</v>
      </c>
      <c r="DR10" s="1021"/>
      <c r="DS10" s="1021"/>
      <c r="DT10" s="1021"/>
      <c r="DU10" s="1022"/>
      <c r="DV10" s="1023"/>
      <c r="DW10" s="1024"/>
      <c r="DX10" s="1024"/>
      <c r="DY10" s="1024"/>
      <c r="DZ10" s="1025"/>
      <c r="EA10" s="230"/>
    </row>
    <row r="11" spans="1:131" s="231" customFormat="1" ht="26.25" customHeight="1" x14ac:dyDescent="0.15">
      <c r="A11" s="234">
        <v>5</v>
      </c>
      <c r="B11" s="1061"/>
      <c r="C11" s="1062"/>
      <c r="D11" s="1062"/>
      <c r="E11" s="1062"/>
      <c r="F11" s="1062"/>
      <c r="G11" s="1062"/>
      <c r="H11" s="1062"/>
      <c r="I11" s="1062"/>
      <c r="J11" s="1062"/>
      <c r="K11" s="1062"/>
      <c r="L11" s="1062"/>
      <c r="M11" s="1062"/>
      <c r="N11" s="1062"/>
      <c r="O11" s="1062"/>
      <c r="P11" s="1063"/>
      <c r="Q11" s="1069"/>
      <c r="R11" s="1070"/>
      <c r="S11" s="1070"/>
      <c r="T11" s="1070"/>
      <c r="U11" s="1070"/>
      <c r="V11" s="1070"/>
      <c r="W11" s="1070"/>
      <c r="X11" s="1070"/>
      <c r="Y11" s="1070"/>
      <c r="Z11" s="1070"/>
      <c r="AA11" s="1070"/>
      <c r="AB11" s="1070"/>
      <c r="AC11" s="1070"/>
      <c r="AD11" s="1070"/>
      <c r="AE11" s="1071"/>
      <c r="AF11" s="1066"/>
      <c r="AG11" s="1067"/>
      <c r="AH11" s="1067"/>
      <c r="AI11" s="1067"/>
      <c r="AJ11" s="1068"/>
      <c r="AK11" s="1111"/>
      <c r="AL11" s="1112"/>
      <c r="AM11" s="1112"/>
      <c r="AN11" s="1112"/>
      <c r="AO11" s="1112"/>
      <c r="AP11" s="1112"/>
      <c r="AQ11" s="1112"/>
      <c r="AR11" s="1112"/>
      <c r="AS11" s="1112"/>
      <c r="AT11" s="1112"/>
      <c r="AU11" s="1113"/>
      <c r="AV11" s="1113"/>
      <c r="AW11" s="1113"/>
      <c r="AX11" s="1113"/>
      <c r="AY11" s="1114"/>
      <c r="AZ11" s="228"/>
      <c r="BA11" s="228"/>
      <c r="BB11" s="228"/>
      <c r="BC11" s="228"/>
      <c r="BD11" s="228"/>
      <c r="BE11" s="229"/>
      <c r="BF11" s="229"/>
      <c r="BG11" s="229"/>
      <c r="BH11" s="229"/>
      <c r="BI11" s="229"/>
      <c r="BJ11" s="229"/>
      <c r="BK11" s="229"/>
      <c r="BL11" s="229"/>
      <c r="BM11" s="229"/>
      <c r="BN11" s="229"/>
      <c r="BO11" s="229"/>
      <c r="BP11" s="229"/>
      <c r="BQ11" s="234">
        <v>5</v>
      </c>
      <c r="BR11" s="235"/>
      <c r="BS11" s="1023"/>
      <c r="BT11" s="1024"/>
      <c r="BU11" s="1024"/>
      <c r="BV11" s="1024"/>
      <c r="BW11" s="1024"/>
      <c r="BX11" s="1024"/>
      <c r="BY11" s="1024"/>
      <c r="BZ11" s="1024"/>
      <c r="CA11" s="1024"/>
      <c r="CB11" s="1024"/>
      <c r="CC11" s="1024"/>
      <c r="CD11" s="1024"/>
      <c r="CE11" s="1024"/>
      <c r="CF11" s="1024"/>
      <c r="CG11" s="1045"/>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0"/>
    </row>
    <row r="12" spans="1:131" s="231" customFormat="1" ht="26.25" customHeight="1" x14ac:dyDescent="0.15">
      <c r="A12" s="234">
        <v>6</v>
      </c>
      <c r="B12" s="1061"/>
      <c r="C12" s="1062"/>
      <c r="D12" s="1062"/>
      <c r="E12" s="1062"/>
      <c r="F12" s="1062"/>
      <c r="G12" s="1062"/>
      <c r="H12" s="1062"/>
      <c r="I12" s="1062"/>
      <c r="J12" s="1062"/>
      <c r="K12" s="1062"/>
      <c r="L12" s="1062"/>
      <c r="M12" s="1062"/>
      <c r="N12" s="1062"/>
      <c r="O12" s="1062"/>
      <c r="P12" s="1063"/>
      <c r="Q12" s="1069"/>
      <c r="R12" s="1070"/>
      <c r="S12" s="1070"/>
      <c r="T12" s="1070"/>
      <c r="U12" s="1070"/>
      <c r="V12" s="1070"/>
      <c r="W12" s="1070"/>
      <c r="X12" s="1070"/>
      <c r="Y12" s="1070"/>
      <c r="Z12" s="1070"/>
      <c r="AA12" s="1070"/>
      <c r="AB12" s="1070"/>
      <c r="AC12" s="1070"/>
      <c r="AD12" s="1070"/>
      <c r="AE12" s="1071"/>
      <c r="AF12" s="1066"/>
      <c r="AG12" s="1067"/>
      <c r="AH12" s="1067"/>
      <c r="AI12" s="1067"/>
      <c r="AJ12" s="1068"/>
      <c r="AK12" s="1111"/>
      <c r="AL12" s="1112"/>
      <c r="AM12" s="1112"/>
      <c r="AN12" s="1112"/>
      <c r="AO12" s="1112"/>
      <c r="AP12" s="1112"/>
      <c r="AQ12" s="1112"/>
      <c r="AR12" s="1112"/>
      <c r="AS12" s="1112"/>
      <c r="AT12" s="1112"/>
      <c r="AU12" s="1113"/>
      <c r="AV12" s="1113"/>
      <c r="AW12" s="1113"/>
      <c r="AX12" s="1113"/>
      <c r="AY12" s="1114"/>
      <c r="AZ12" s="228"/>
      <c r="BA12" s="228"/>
      <c r="BB12" s="228"/>
      <c r="BC12" s="228"/>
      <c r="BD12" s="228"/>
      <c r="BE12" s="229"/>
      <c r="BF12" s="229"/>
      <c r="BG12" s="229"/>
      <c r="BH12" s="229"/>
      <c r="BI12" s="229"/>
      <c r="BJ12" s="229"/>
      <c r="BK12" s="229"/>
      <c r="BL12" s="229"/>
      <c r="BM12" s="229"/>
      <c r="BN12" s="229"/>
      <c r="BO12" s="229"/>
      <c r="BP12" s="229"/>
      <c r="BQ12" s="234">
        <v>6</v>
      </c>
      <c r="BR12" s="235"/>
      <c r="BS12" s="1023"/>
      <c r="BT12" s="1024"/>
      <c r="BU12" s="1024"/>
      <c r="BV12" s="1024"/>
      <c r="BW12" s="1024"/>
      <c r="BX12" s="1024"/>
      <c r="BY12" s="1024"/>
      <c r="BZ12" s="1024"/>
      <c r="CA12" s="1024"/>
      <c r="CB12" s="1024"/>
      <c r="CC12" s="1024"/>
      <c r="CD12" s="1024"/>
      <c r="CE12" s="1024"/>
      <c r="CF12" s="1024"/>
      <c r="CG12" s="1045"/>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0"/>
    </row>
    <row r="13" spans="1:131" s="231" customFormat="1" ht="26.25" customHeight="1" x14ac:dyDescent="0.15">
      <c r="A13" s="234">
        <v>7</v>
      </c>
      <c r="B13" s="1061"/>
      <c r="C13" s="1062"/>
      <c r="D13" s="1062"/>
      <c r="E13" s="1062"/>
      <c r="F13" s="1062"/>
      <c r="G13" s="1062"/>
      <c r="H13" s="1062"/>
      <c r="I13" s="1062"/>
      <c r="J13" s="1062"/>
      <c r="K13" s="1062"/>
      <c r="L13" s="1062"/>
      <c r="M13" s="1062"/>
      <c r="N13" s="1062"/>
      <c r="O13" s="1062"/>
      <c r="P13" s="1063"/>
      <c r="Q13" s="1069"/>
      <c r="R13" s="1070"/>
      <c r="S13" s="1070"/>
      <c r="T13" s="1070"/>
      <c r="U13" s="1070"/>
      <c r="V13" s="1070"/>
      <c r="W13" s="1070"/>
      <c r="X13" s="1070"/>
      <c r="Y13" s="1070"/>
      <c r="Z13" s="1070"/>
      <c r="AA13" s="1070"/>
      <c r="AB13" s="1070"/>
      <c r="AC13" s="1070"/>
      <c r="AD13" s="1070"/>
      <c r="AE13" s="1071"/>
      <c r="AF13" s="1066"/>
      <c r="AG13" s="1067"/>
      <c r="AH13" s="1067"/>
      <c r="AI13" s="1067"/>
      <c r="AJ13" s="1068"/>
      <c r="AK13" s="1111"/>
      <c r="AL13" s="1112"/>
      <c r="AM13" s="1112"/>
      <c r="AN13" s="1112"/>
      <c r="AO13" s="1112"/>
      <c r="AP13" s="1112"/>
      <c r="AQ13" s="1112"/>
      <c r="AR13" s="1112"/>
      <c r="AS13" s="1112"/>
      <c r="AT13" s="1112"/>
      <c r="AU13" s="1113"/>
      <c r="AV13" s="1113"/>
      <c r="AW13" s="1113"/>
      <c r="AX13" s="1113"/>
      <c r="AY13" s="1114"/>
      <c r="AZ13" s="228"/>
      <c r="BA13" s="228"/>
      <c r="BB13" s="228"/>
      <c r="BC13" s="228"/>
      <c r="BD13" s="228"/>
      <c r="BE13" s="229"/>
      <c r="BF13" s="229"/>
      <c r="BG13" s="229"/>
      <c r="BH13" s="229"/>
      <c r="BI13" s="229"/>
      <c r="BJ13" s="229"/>
      <c r="BK13" s="229"/>
      <c r="BL13" s="229"/>
      <c r="BM13" s="229"/>
      <c r="BN13" s="229"/>
      <c r="BO13" s="229"/>
      <c r="BP13" s="229"/>
      <c r="BQ13" s="234">
        <v>7</v>
      </c>
      <c r="BR13" s="235"/>
      <c r="BS13" s="1023"/>
      <c r="BT13" s="1024"/>
      <c r="BU13" s="1024"/>
      <c r="BV13" s="1024"/>
      <c r="BW13" s="1024"/>
      <c r="BX13" s="1024"/>
      <c r="BY13" s="1024"/>
      <c r="BZ13" s="1024"/>
      <c r="CA13" s="1024"/>
      <c r="CB13" s="1024"/>
      <c r="CC13" s="1024"/>
      <c r="CD13" s="1024"/>
      <c r="CE13" s="1024"/>
      <c r="CF13" s="1024"/>
      <c r="CG13" s="1045"/>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0"/>
    </row>
    <row r="14" spans="1:131" s="231" customFormat="1" ht="26.25" customHeight="1" x14ac:dyDescent="0.15">
      <c r="A14" s="234">
        <v>8</v>
      </c>
      <c r="B14" s="1061"/>
      <c r="C14" s="1062"/>
      <c r="D14" s="1062"/>
      <c r="E14" s="1062"/>
      <c r="F14" s="1062"/>
      <c r="G14" s="1062"/>
      <c r="H14" s="1062"/>
      <c r="I14" s="1062"/>
      <c r="J14" s="1062"/>
      <c r="K14" s="1062"/>
      <c r="L14" s="1062"/>
      <c r="M14" s="1062"/>
      <c r="N14" s="1062"/>
      <c r="O14" s="1062"/>
      <c r="P14" s="1063"/>
      <c r="Q14" s="1069"/>
      <c r="R14" s="1070"/>
      <c r="S14" s="1070"/>
      <c r="T14" s="1070"/>
      <c r="U14" s="1070"/>
      <c r="V14" s="1070"/>
      <c r="W14" s="1070"/>
      <c r="X14" s="1070"/>
      <c r="Y14" s="1070"/>
      <c r="Z14" s="1070"/>
      <c r="AA14" s="1070"/>
      <c r="AB14" s="1070"/>
      <c r="AC14" s="1070"/>
      <c r="AD14" s="1070"/>
      <c r="AE14" s="1071"/>
      <c r="AF14" s="1066"/>
      <c r="AG14" s="1067"/>
      <c r="AH14" s="1067"/>
      <c r="AI14" s="1067"/>
      <c r="AJ14" s="1068"/>
      <c r="AK14" s="1111"/>
      <c r="AL14" s="1112"/>
      <c r="AM14" s="1112"/>
      <c r="AN14" s="1112"/>
      <c r="AO14" s="1112"/>
      <c r="AP14" s="1112"/>
      <c r="AQ14" s="1112"/>
      <c r="AR14" s="1112"/>
      <c r="AS14" s="1112"/>
      <c r="AT14" s="1112"/>
      <c r="AU14" s="1113"/>
      <c r="AV14" s="1113"/>
      <c r="AW14" s="1113"/>
      <c r="AX14" s="1113"/>
      <c r="AY14" s="1114"/>
      <c r="AZ14" s="228"/>
      <c r="BA14" s="228"/>
      <c r="BB14" s="228"/>
      <c r="BC14" s="228"/>
      <c r="BD14" s="228"/>
      <c r="BE14" s="229"/>
      <c r="BF14" s="229"/>
      <c r="BG14" s="229"/>
      <c r="BH14" s="229"/>
      <c r="BI14" s="229"/>
      <c r="BJ14" s="229"/>
      <c r="BK14" s="229"/>
      <c r="BL14" s="229"/>
      <c r="BM14" s="229"/>
      <c r="BN14" s="229"/>
      <c r="BO14" s="229"/>
      <c r="BP14" s="229"/>
      <c r="BQ14" s="234">
        <v>8</v>
      </c>
      <c r="BR14" s="235"/>
      <c r="BS14" s="1023"/>
      <c r="BT14" s="1024"/>
      <c r="BU14" s="1024"/>
      <c r="BV14" s="1024"/>
      <c r="BW14" s="1024"/>
      <c r="BX14" s="1024"/>
      <c r="BY14" s="1024"/>
      <c r="BZ14" s="1024"/>
      <c r="CA14" s="1024"/>
      <c r="CB14" s="1024"/>
      <c r="CC14" s="1024"/>
      <c r="CD14" s="1024"/>
      <c r="CE14" s="1024"/>
      <c r="CF14" s="1024"/>
      <c r="CG14" s="1045"/>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0"/>
    </row>
    <row r="15" spans="1:131" s="231" customFormat="1" ht="26.25" customHeight="1" x14ac:dyDescent="0.15">
      <c r="A15" s="234">
        <v>9</v>
      </c>
      <c r="B15" s="1061"/>
      <c r="C15" s="1062"/>
      <c r="D15" s="1062"/>
      <c r="E15" s="1062"/>
      <c r="F15" s="1062"/>
      <c r="G15" s="1062"/>
      <c r="H15" s="1062"/>
      <c r="I15" s="1062"/>
      <c r="J15" s="1062"/>
      <c r="K15" s="1062"/>
      <c r="L15" s="1062"/>
      <c r="M15" s="1062"/>
      <c r="N15" s="1062"/>
      <c r="O15" s="1062"/>
      <c r="P15" s="1063"/>
      <c r="Q15" s="1069"/>
      <c r="R15" s="1070"/>
      <c r="S15" s="1070"/>
      <c r="T15" s="1070"/>
      <c r="U15" s="1070"/>
      <c r="V15" s="1070"/>
      <c r="W15" s="1070"/>
      <c r="X15" s="1070"/>
      <c r="Y15" s="1070"/>
      <c r="Z15" s="1070"/>
      <c r="AA15" s="1070"/>
      <c r="AB15" s="1070"/>
      <c r="AC15" s="1070"/>
      <c r="AD15" s="1070"/>
      <c r="AE15" s="1071"/>
      <c r="AF15" s="1066"/>
      <c r="AG15" s="1067"/>
      <c r="AH15" s="1067"/>
      <c r="AI15" s="1067"/>
      <c r="AJ15" s="1068"/>
      <c r="AK15" s="1111"/>
      <c r="AL15" s="1112"/>
      <c r="AM15" s="1112"/>
      <c r="AN15" s="1112"/>
      <c r="AO15" s="1112"/>
      <c r="AP15" s="1112"/>
      <c r="AQ15" s="1112"/>
      <c r="AR15" s="1112"/>
      <c r="AS15" s="1112"/>
      <c r="AT15" s="1112"/>
      <c r="AU15" s="1113"/>
      <c r="AV15" s="1113"/>
      <c r="AW15" s="1113"/>
      <c r="AX15" s="1113"/>
      <c r="AY15" s="1114"/>
      <c r="AZ15" s="228"/>
      <c r="BA15" s="228"/>
      <c r="BB15" s="228"/>
      <c r="BC15" s="228"/>
      <c r="BD15" s="228"/>
      <c r="BE15" s="229"/>
      <c r="BF15" s="229"/>
      <c r="BG15" s="229"/>
      <c r="BH15" s="229"/>
      <c r="BI15" s="229"/>
      <c r="BJ15" s="229"/>
      <c r="BK15" s="229"/>
      <c r="BL15" s="229"/>
      <c r="BM15" s="229"/>
      <c r="BN15" s="229"/>
      <c r="BO15" s="229"/>
      <c r="BP15" s="229"/>
      <c r="BQ15" s="234">
        <v>9</v>
      </c>
      <c r="BR15" s="235"/>
      <c r="BS15" s="1023"/>
      <c r="BT15" s="1024"/>
      <c r="BU15" s="1024"/>
      <c r="BV15" s="1024"/>
      <c r="BW15" s="1024"/>
      <c r="BX15" s="1024"/>
      <c r="BY15" s="1024"/>
      <c r="BZ15" s="1024"/>
      <c r="CA15" s="1024"/>
      <c r="CB15" s="1024"/>
      <c r="CC15" s="1024"/>
      <c r="CD15" s="1024"/>
      <c r="CE15" s="1024"/>
      <c r="CF15" s="1024"/>
      <c r="CG15" s="1045"/>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0"/>
    </row>
    <row r="16" spans="1:131" s="231" customFormat="1" ht="26.25" customHeight="1" x14ac:dyDescent="0.15">
      <c r="A16" s="234">
        <v>10</v>
      </c>
      <c r="B16" s="1061"/>
      <c r="C16" s="1062"/>
      <c r="D16" s="1062"/>
      <c r="E16" s="1062"/>
      <c r="F16" s="1062"/>
      <c r="G16" s="1062"/>
      <c r="H16" s="1062"/>
      <c r="I16" s="1062"/>
      <c r="J16" s="1062"/>
      <c r="K16" s="1062"/>
      <c r="L16" s="1062"/>
      <c r="M16" s="1062"/>
      <c r="N16" s="1062"/>
      <c r="O16" s="1062"/>
      <c r="P16" s="1063"/>
      <c r="Q16" s="1069"/>
      <c r="R16" s="1070"/>
      <c r="S16" s="1070"/>
      <c r="T16" s="1070"/>
      <c r="U16" s="1070"/>
      <c r="V16" s="1070"/>
      <c r="W16" s="1070"/>
      <c r="X16" s="1070"/>
      <c r="Y16" s="1070"/>
      <c r="Z16" s="1070"/>
      <c r="AA16" s="1070"/>
      <c r="AB16" s="1070"/>
      <c r="AC16" s="1070"/>
      <c r="AD16" s="1070"/>
      <c r="AE16" s="1071"/>
      <c r="AF16" s="1066"/>
      <c r="AG16" s="1067"/>
      <c r="AH16" s="1067"/>
      <c r="AI16" s="1067"/>
      <c r="AJ16" s="1068"/>
      <c r="AK16" s="1111"/>
      <c r="AL16" s="1112"/>
      <c r="AM16" s="1112"/>
      <c r="AN16" s="1112"/>
      <c r="AO16" s="1112"/>
      <c r="AP16" s="1112"/>
      <c r="AQ16" s="1112"/>
      <c r="AR16" s="1112"/>
      <c r="AS16" s="1112"/>
      <c r="AT16" s="1112"/>
      <c r="AU16" s="1113"/>
      <c r="AV16" s="1113"/>
      <c r="AW16" s="1113"/>
      <c r="AX16" s="1113"/>
      <c r="AY16" s="1114"/>
      <c r="AZ16" s="228"/>
      <c r="BA16" s="228"/>
      <c r="BB16" s="228"/>
      <c r="BC16" s="228"/>
      <c r="BD16" s="228"/>
      <c r="BE16" s="229"/>
      <c r="BF16" s="229"/>
      <c r="BG16" s="229"/>
      <c r="BH16" s="229"/>
      <c r="BI16" s="229"/>
      <c r="BJ16" s="229"/>
      <c r="BK16" s="229"/>
      <c r="BL16" s="229"/>
      <c r="BM16" s="229"/>
      <c r="BN16" s="229"/>
      <c r="BO16" s="229"/>
      <c r="BP16" s="229"/>
      <c r="BQ16" s="234">
        <v>10</v>
      </c>
      <c r="BR16" s="235"/>
      <c r="BS16" s="1023"/>
      <c r="BT16" s="1024"/>
      <c r="BU16" s="1024"/>
      <c r="BV16" s="1024"/>
      <c r="BW16" s="1024"/>
      <c r="BX16" s="1024"/>
      <c r="BY16" s="1024"/>
      <c r="BZ16" s="1024"/>
      <c r="CA16" s="1024"/>
      <c r="CB16" s="1024"/>
      <c r="CC16" s="1024"/>
      <c r="CD16" s="1024"/>
      <c r="CE16" s="1024"/>
      <c r="CF16" s="1024"/>
      <c r="CG16" s="1045"/>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0"/>
    </row>
    <row r="17" spans="1:131" s="231" customFormat="1" ht="26.25" customHeight="1" x14ac:dyDescent="0.15">
      <c r="A17" s="234">
        <v>11</v>
      </c>
      <c r="B17" s="1061"/>
      <c r="C17" s="1062"/>
      <c r="D17" s="1062"/>
      <c r="E17" s="1062"/>
      <c r="F17" s="1062"/>
      <c r="G17" s="1062"/>
      <c r="H17" s="1062"/>
      <c r="I17" s="1062"/>
      <c r="J17" s="1062"/>
      <c r="K17" s="1062"/>
      <c r="L17" s="1062"/>
      <c r="M17" s="1062"/>
      <c r="N17" s="1062"/>
      <c r="O17" s="1062"/>
      <c r="P17" s="1063"/>
      <c r="Q17" s="1069"/>
      <c r="R17" s="1070"/>
      <c r="S17" s="1070"/>
      <c r="T17" s="1070"/>
      <c r="U17" s="1070"/>
      <c r="V17" s="1070"/>
      <c r="W17" s="1070"/>
      <c r="X17" s="1070"/>
      <c r="Y17" s="1070"/>
      <c r="Z17" s="1070"/>
      <c r="AA17" s="1070"/>
      <c r="AB17" s="1070"/>
      <c r="AC17" s="1070"/>
      <c r="AD17" s="1070"/>
      <c r="AE17" s="1071"/>
      <c r="AF17" s="1066"/>
      <c r="AG17" s="1067"/>
      <c r="AH17" s="1067"/>
      <c r="AI17" s="1067"/>
      <c r="AJ17" s="1068"/>
      <c r="AK17" s="1111"/>
      <c r="AL17" s="1112"/>
      <c r="AM17" s="1112"/>
      <c r="AN17" s="1112"/>
      <c r="AO17" s="1112"/>
      <c r="AP17" s="1112"/>
      <c r="AQ17" s="1112"/>
      <c r="AR17" s="1112"/>
      <c r="AS17" s="1112"/>
      <c r="AT17" s="1112"/>
      <c r="AU17" s="1113"/>
      <c r="AV17" s="1113"/>
      <c r="AW17" s="1113"/>
      <c r="AX17" s="1113"/>
      <c r="AY17" s="1114"/>
      <c r="AZ17" s="228"/>
      <c r="BA17" s="228"/>
      <c r="BB17" s="228"/>
      <c r="BC17" s="228"/>
      <c r="BD17" s="228"/>
      <c r="BE17" s="229"/>
      <c r="BF17" s="229"/>
      <c r="BG17" s="229"/>
      <c r="BH17" s="229"/>
      <c r="BI17" s="229"/>
      <c r="BJ17" s="229"/>
      <c r="BK17" s="229"/>
      <c r="BL17" s="229"/>
      <c r="BM17" s="229"/>
      <c r="BN17" s="229"/>
      <c r="BO17" s="229"/>
      <c r="BP17" s="229"/>
      <c r="BQ17" s="234">
        <v>11</v>
      </c>
      <c r="BR17" s="235"/>
      <c r="BS17" s="1023"/>
      <c r="BT17" s="1024"/>
      <c r="BU17" s="1024"/>
      <c r="BV17" s="1024"/>
      <c r="BW17" s="1024"/>
      <c r="BX17" s="1024"/>
      <c r="BY17" s="1024"/>
      <c r="BZ17" s="1024"/>
      <c r="CA17" s="1024"/>
      <c r="CB17" s="1024"/>
      <c r="CC17" s="1024"/>
      <c r="CD17" s="1024"/>
      <c r="CE17" s="1024"/>
      <c r="CF17" s="1024"/>
      <c r="CG17" s="1045"/>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0"/>
    </row>
    <row r="18" spans="1:131" s="231" customFormat="1" ht="26.25" customHeight="1" x14ac:dyDescent="0.15">
      <c r="A18" s="234">
        <v>12</v>
      </c>
      <c r="B18" s="1061"/>
      <c r="C18" s="1062"/>
      <c r="D18" s="1062"/>
      <c r="E18" s="1062"/>
      <c r="F18" s="1062"/>
      <c r="G18" s="1062"/>
      <c r="H18" s="1062"/>
      <c r="I18" s="1062"/>
      <c r="J18" s="1062"/>
      <c r="K18" s="1062"/>
      <c r="L18" s="1062"/>
      <c r="M18" s="1062"/>
      <c r="N18" s="1062"/>
      <c r="O18" s="1062"/>
      <c r="P18" s="1063"/>
      <c r="Q18" s="1069"/>
      <c r="R18" s="1070"/>
      <c r="S18" s="1070"/>
      <c r="T18" s="1070"/>
      <c r="U18" s="1070"/>
      <c r="V18" s="1070"/>
      <c r="W18" s="1070"/>
      <c r="X18" s="1070"/>
      <c r="Y18" s="1070"/>
      <c r="Z18" s="1070"/>
      <c r="AA18" s="1070"/>
      <c r="AB18" s="1070"/>
      <c r="AC18" s="1070"/>
      <c r="AD18" s="1070"/>
      <c r="AE18" s="1071"/>
      <c r="AF18" s="1066"/>
      <c r="AG18" s="1067"/>
      <c r="AH18" s="1067"/>
      <c r="AI18" s="1067"/>
      <c r="AJ18" s="1068"/>
      <c r="AK18" s="1111"/>
      <c r="AL18" s="1112"/>
      <c r="AM18" s="1112"/>
      <c r="AN18" s="1112"/>
      <c r="AO18" s="1112"/>
      <c r="AP18" s="1112"/>
      <c r="AQ18" s="1112"/>
      <c r="AR18" s="1112"/>
      <c r="AS18" s="1112"/>
      <c r="AT18" s="1112"/>
      <c r="AU18" s="1113"/>
      <c r="AV18" s="1113"/>
      <c r="AW18" s="1113"/>
      <c r="AX18" s="1113"/>
      <c r="AY18" s="1114"/>
      <c r="AZ18" s="228"/>
      <c r="BA18" s="228"/>
      <c r="BB18" s="228"/>
      <c r="BC18" s="228"/>
      <c r="BD18" s="228"/>
      <c r="BE18" s="229"/>
      <c r="BF18" s="229"/>
      <c r="BG18" s="229"/>
      <c r="BH18" s="229"/>
      <c r="BI18" s="229"/>
      <c r="BJ18" s="229"/>
      <c r="BK18" s="229"/>
      <c r="BL18" s="229"/>
      <c r="BM18" s="229"/>
      <c r="BN18" s="229"/>
      <c r="BO18" s="229"/>
      <c r="BP18" s="229"/>
      <c r="BQ18" s="234">
        <v>12</v>
      </c>
      <c r="BR18" s="235"/>
      <c r="BS18" s="1023"/>
      <c r="BT18" s="1024"/>
      <c r="BU18" s="1024"/>
      <c r="BV18" s="1024"/>
      <c r="BW18" s="1024"/>
      <c r="BX18" s="1024"/>
      <c r="BY18" s="1024"/>
      <c r="BZ18" s="1024"/>
      <c r="CA18" s="1024"/>
      <c r="CB18" s="1024"/>
      <c r="CC18" s="1024"/>
      <c r="CD18" s="1024"/>
      <c r="CE18" s="1024"/>
      <c r="CF18" s="1024"/>
      <c r="CG18" s="1045"/>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0"/>
    </row>
    <row r="19" spans="1:131" s="231" customFormat="1" ht="26.25" customHeight="1" x14ac:dyDescent="0.15">
      <c r="A19" s="234">
        <v>13</v>
      </c>
      <c r="B19" s="1061"/>
      <c r="C19" s="1062"/>
      <c r="D19" s="1062"/>
      <c r="E19" s="1062"/>
      <c r="F19" s="1062"/>
      <c r="G19" s="1062"/>
      <c r="H19" s="1062"/>
      <c r="I19" s="1062"/>
      <c r="J19" s="1062"/>
      <c r="K19" s="1062"/>
      <c r="L19" s="1062"/>
      <c r="M19" s="1062"/>
      <c r="N19" s="1062"/>
      <c r="O19" s="1062"/>
      <c r="P19" s="1063"/>
      <c r="Q19" s="1069"/>
      <c r="R19" s="1070"/>
      <c r="S19" s="1070"/>
      <c r="T19" s="1070"/>
      <c r="U19" s="1070"/>
      <c r="V19" s="1070"/>
      <c r="W19" s="1070"/>
      <c r="X19" s="1070"/>
      <c r="Y19" s="1070"/>
      <c r="Z19" s="1070"/>
      <c r="AA19" s="1070"/>
      <c r="AB19" s="1070"/>
      <c r="AC19" s="1070"/>
      <c r="AD19" s="1070"/>
      <c r="AE19" s="1071"/>
      <c r="AF19" s="1066"/>
      <c r="AG19" s="1067"/>
      <c r="AH19" s="1067"/>
      <c r="AI19" s="1067"/>
      <c r="AJ19" s="1068"/>
      <c r="AK19" s="1111"/>
      <c r="AL19" s="1112"/>
      <c r="AM19" s="1112"/>
      <c r="AN19" s="1112"/>
      <c r="AO19" s="1112"/>
      <c r="AP19" s="1112"/>
      <c r="AQ19" s="1112"/>
      <c r="AR19" s="1112"/>
      <c r="AS19" s="1112"/>
      <c r="AT19" s="1112"/>
      <c r="AU19" s="1113"/>
      <c r="AV19" s="1113"/>
      <c r="AW19" s="1113"/>
      <c r="AX19" s="1113"/>
      <c r="AY19" s="1114"/>
      <c r="AZ19" s="228"/>
      <c r="BA19" s="228"/>
      <c r="BB19" s="228"/>
      <c r="BC19" s="228"/>
      <c r="BD19" s="228"/>
      <c r="BE19" s="229"/>
      <c r="BF19" s="229"/>
      <c r="BG19" s="229"/>
      <c r="BH19" s="229"/>
      <c r="BI19" s="229"/>
      <c r="BJ19" s="229"/>
      <c r="BK19" s="229"/>
      <c r="BL19" s="229"/>
      <c r="BM19" s="229"/>
      <c r="BN19" s="229"/>
      <c r="BO19" s="229"/>
      <c r="BP19" s="229"/>
      <c r="BQ19" s="234">
        <v>13</v>
      </c>
      <c r="BR19" s="235"/>
      <c r="BS19" s="1023"/>
      <c r="BT19" s="1024"/>
      <c r="BU19" s="1024"/>
      <c r="BV19" s="1024"/>
      <c r="BW19" s="1024"/>
      <c r="BX19" s="1024"/>
      <c r="BY19" s="1024"/>
      <c r="BZ19" s="1024"/>
      <c r="CA19" s="1024"/>
      <c r="CB19" s="1024"/>
      <c r="CC19" s="1024"/>
      <c r="CD19" s="1024"/>
      <c r="CE19" s="1024"/>
      <c r="CF19" s="1024"/>
      <c r="CG19" s="1045"/>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0"/>
    </row>
    <row r="20" spans="1:131" s="231" customFormat="1" ht="26.25" customHeight="1" x14ac:dyDescent="0.15">
      <c r="A20" s="234">
        <v>14</v>
      </c>
      <c r="B20" s="1061"/>
      <c r="C20" s="1062"/>
      <c r="D20" s="1062"/>
      <c r="E20" s="1062"/>
      <c r="F20" s="1062"/>
      <c r="G20" s="1062"/>
      <c r="H20" s="1062"/>
      <c r="I20" s="1062"/>
      <c r="J20" s="1062"/>
      <c r="K20" s="1062"/>
      <c r="L20" s="1062"/>
      <c r="M20" s="1062"/>
      <c r="N20" s="1062"/>
      <c r="O20" s="1062"/>
      <c r="P20" s="1063"/>
      <c r="Q20" s="1069"/>
      <c r="R20" s="1070"/>
      <c r="S20" s="1070"/>
      <c r="T20" s="1070"/>
      <c r="U20" s="1070"/>
      <c r="V20" s="1070"/>
      <c r="W20" s="1070"/>
      <c r="X20" s="1070"/>
      <c r="Y20" s="1070"/>
      <c r="Z20" s="1070"/>
      <c r="AA20" s="1070"/>
      <c r="AB20" s="1070"/>
      <c r="AC20" s="1070"/>
      <c r="AD20" s="1070"/>
      <c r="AE20" s="1071"/>
      <c r="AF20" s="1066"/>
      <c r="AG20" s="1067"/>
      <c r="AH20" s="1067"/>
      <c r="AI20" s="1067"/>
      <c r="AJ20" s="1068"/>
      <c r="AK20" s="1111"/>
      <c r="AL20" s="1112"/>
      <c r="AM20" s="1112"/>
      <c r="AN20" s="1112"/>
      <c r="AO20" s="1112"/>
      <c r="AP20" s="1112"/>
      <c r="AQ20" s="1112"/>
      <c r="AR20" s="1112"/>
      <c r="AS20" s="1112"/>
      <c r="AT20" s="1112"/>
      <c r="AU20" s="1113"/>
      <c r="AV20" s="1113"/>
      <c r="AW20" s="1113"/>
      <c r="AX20" s="1113"/>
      <c r="AY20" s="1114"/>
      <c r="AZ20" s="228"/>
      <c r="BA20" s="228"/>
      <c r="BB20" s="228"/>
      <c r="BC20" s="228"/>
      <c r="BD20" s="228"/>
      <c r="BE20" s="229"/>
      <c r="BF20" s="229"/>
      <c r="BG20" s="229"/>
      <c r="BH20" s="229"/>
      <c r="BI20" s="229"/>
      <c r="BJ20" s="229"/>
      <c r="BK20" s="229"/>
      <c r="BL20" s="229"/>
      <c r="BM20" s="229"/>
      <c r="BN20" s="229"/>
      <c r="BO20" s="229"/>
      <c r="BP20" s="229"/>
      <c r="BQ20" s="234">
        <v>14</v>
      </c>
      <c r="BR20" s="235"/>
      <c r="BS20" s="1023"/>
      <c r="BT20" s="1024"/>
      <c r="BU20" s="1024"/>
      <c r="BV20" s="1024"/>
      <c r="BW20" s="1024"/>
      <c r="BX20" s="1024"/>
      <c r="BY20" s="1024"/>
      <c r="BZ20" s="1024"/>
      <c r="CA20" s="1024"/>
      <c r="CB20" s="1024"/>
      <c r="CC20" s="1024"/>
      <c r="CD20" s="1024"/>
      <c r="CE20" s="1024"/>
      <c r="CF20" s="1024"/>
      <c r="CG20" s="1045"/>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0"/>
    </row>
    <row r="21" spans="1:131" s="231" customFormat="1" ht="26.25" customHeight="1" thickBot="1" x14ac:dyDescent="0.2">
      <c r="A21" s="234">
        <v>15</v>
      </c>
      <c r="B21" s="1061"/>
      <c r="C21" s="1062"/>
      <c r="D21" s="1062"/>
      <c r="E21" s="1062"/>
      <c r="F21" s="1062"/>
      <c r="G21" s="1062"/>
      <c r="H21" s="1062"/>
      <c r="I21" s="1062"/>
      <c r="J21" s="1062"/>
      <c r="K21" s="1062"/>
      <c r="L21" s="1062"/>
      <c r="M21" s="1062"/>
      <c r="N21" s="1062"/>
      <c r="O21" s="1062"/>
      <c r="P21" s="1063"/>
      <c r="Q21" s="1069"/>
      <c r="R21" s="1070"/>
      <c r="S21" s="1070"/>
      <c r="T21" s="1070"/>
      <c r="U21" s="1070"/>
      <c r="V21" s="1070"/>
      <c r="W21" s="1070"/>
      <c r="X21" s="1070"/>
      <c r="Y21" s="1070"/>
      <c r="Z21" s="1070"/>
      <c r="AA21" s="1070"/>
      <c r="AB21" s="1070"/>
      <c r="AC21" s="1070"/>
      <c r="AD21" s="1070"/>
      <c r="AE21" s="1071"/>
      <c r="AF21" s="1066"/>
      <c r="AG21" s="1067"/>
      <c r="AH21" s="1067"/>
      <c r="AI21" s="1067"/>
      <c r="AJ21" s="1068"/>
      <c r="AK21" s="1111"/>
      <c r="AL21" s="1112"/>
      <c r="AM21" s="1112"/>
      <c r="AN21" s="1112"/>
      <c r="AO21" s="1112"/>
      <c r="AP21" s="1112"/>
      <c r="AQ21" s="1112"/>
      <c r="AR21" s="1112"/>
      <c r="AS21" s="1112"/>
      <c r="AT21" s="1112"/>
      <c r="AU21" s="1113"/>
      <c r="AV21" s="1113"/>
      <c r="AW21" s="1113"/>
      <c r="AX21" s="1113"/>
      <c r="AY21" s="1114"/>
      <c r="AZ21" s="228"/>
      <c r="BA21" s="228"/>
      <c r="BB21" s="228"/>
      <c r="BC21" s="228"/>
      <c r="BD21" s="228"/>
      <c r="BE21" s="229"/>
      <c r="BF21" s="229"/>
      <c r="BG21" s="229"/>
      <c r="BH21" s="229"/>
      <c r="BI21" s="229"/>
      <c r="BJ21" s="229"/>
      <c r="BK21" s="229"/>
      <c r="BL21" s="229"/>
      <c r="BM21" s="229"/>
      <c r="BN21" s="229"/>
      <c r="BO21" s="229"/>
      <c r="BP21" s="229"/>
      <c r="BQ21" s="234">
        <v>15</v>
      </c>
      <c r="BR21" s="235"/>
      <c r="BS21" s="1023"/>
      <c r="BT21" s="1024"/>
      <c r="BU21" s="1024"/>
      <c r="BV21" s="1024"/>
      <c r="BW21" s="1024"/>
      <c r="BX21" s="1024"/>
      <c r="BY21" s="1024"/>
      <c r="BZ21" s="1024"/>
      <c r="CA21" s="1024"/>
      <c r="CB21" s="1024"/>
      <c r="CC21" s="1024"/>
      <c r="CD21" s="1024"/>
      <c r="CE21" s="1024"/>
      <c r="CF21" s="1024"/>
      <c r="CG21" s="1045"/>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0"/>
    </row>
    <row r="22" spans="1:131" s="231" customFormat="1" ht="26.25" customHeight="1" x14ac:dyDescent="0.15">
      <c r="A22" s="234">
        <v>16</v>
      </c>
      <c r="B22" s="1061"/>
      <c r="C22" s="1062"/>
      <c r="D22" s="1062"/>
      <c r="E22" s="1062"/>
      <c r="F22" s="1062"/>
      <c r="G22" s="1062"/>
      <c r="H22" s="1062"/>
      <c r="I22" s="1062"/>
      <c r="J22" s="1062"/>
      <c r="K22" s="1062"/>
      <c r="L22" s="1062"/>
      <c r="M22" s="1062"/>
      <c r="N22" s="1062"/>
      <c r="O22" s="1062"/>
      <c r="P22" s="1063"/>
      <c r="Q22" s="1104"/>
      <c r="R22" s="1105"/>
      <c r="S22" s="1105"/>
      <c r="T22" s="1105"/>
      <c r="U22" s="1105"/>
      <c r="V22" s="1105"/>
      <c r="W22" s="1105"/>
      <c r="X22" s="1105"/>
      <c r="Y22" s="1105"/>
      <c r="Z22" s="1105"/>
      <c r="AA22" s="1105"/>
      <c r="AB22" s="1105"/>
      <c r="AC22" s="1105"/>
      <c r="AD22" s="1105"/>
      <c r="AE22" s="1106"/>
      <c r="AF22" s="1066"/>
      <c r="AG22" s="1067"/>
      <c r="AH22" s="1067"/>
      <c r="AI22" s="1067"/>
      <c r="AJ22" s="1068"/>
      <c r="AK22" s="1107"/>
      <c r="AL22" s="1108"/>
      <c r="AM22" s="1108"/>
      <c r="AN22" s="1108"/>
      <c r="AO22" s="1108"/>
      <c r="AP22" s="1108"/>
      <c r="AQ22" s="1108"/>
      <c r="AR22" s="1108"/>
      <c r="AS22" s="1108"/>
      <c r="AT22" s="1108"/>
      <c r="AU22" s="1109"/>
      <c r="AV22" s="1109"/>
      <c r="AW22" s="1109"/>
      <c r="AX22" s="1109"/>
      <c r="AY22" s="1110"/>
      <c r="AZ22" s="1059" t="s">
        <v>388</v>
      </c>
      <c r="BA22" s="1059"/>
      <c r="BB22" s="1059"/>
      <c r="BC22" s="1059"/>
      <c r="BD22" s="1060"/>
      <c r="BE22" s="229"/>
      <c r="BF22" s="229"/>
      <c r="BG22" s="229"/>
      <c r="BH22" s="229"/>
      <c r="BI22" s="229"/>
      <c r="BJ22" s="229"/>
      <c r="BK22" s="229"/>
      <c r="BL22" s="229"/>
      <c r="BM22" s="229"/>
      <c r="BN22" s="229"/>
      <c r="BO22" s="229"/>
      <c r="BP22" s="229"/>
      <c r="BQ22" s="234">
        <v>16</v>
      </c>
      <c r="BR22" s="235"/>
      <c r="BS22" s="1023"/>
      <c r="BT22" s="1024"/>
      <c r="BU22" s="1024"/>
      <c r="BV22" s="1024"/>
      <c r="BW22" s="1024"/>
      <c r="BX22" s="1024"/>
      <c r="BY22" s="1024"/>
      <c r="BZ22" s="1024"/>
      <c r="CA22" s="1024"/>
      <c r="CB22" s="1024"/>
      <c r="CC22" s="1024"/>
      <c r="CD22" s="1024"/>
      <c r="CE22" s="1024"/>
      <c r="CF22" s="1024"/>
      <c r="CG22" s="1045"/>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0"/>
    </row>
    <row r="23" spans="1:131" s="231" customFormat="1" ht="26.25" customHeight="1" thickBot="1" x14ac:dyDescent="0.2">
      <c r="A23" s="236" t="s">
        <v>389</v>
      </c>
      <c r="B23" s="966" t="s">
        <v>390</v>
      </c>
      <c r="C23" s="967"/>
      <c r="D23" s="967"/>
      <c r="E23" s="967"/>
      <c r="F23" s="967"/>
      <c r="G23" s="967"/>
      <c r="H23" s="967"/>
      <c r="I23" s="967"/>
      <c r="J23" s="967"/>
      <c r="K23" s="967"/>
      <c r="L23" s="967"/>
      <c r="M23" s="967"/>
      <c r="N23" s="967"/>
      <c r="O23" s="967"/>
      <c r="P23" s="977"/>
      <c r="Q23" s="1098">
        <v>38115</v>
      </c>
      <c r="R23" s="1092"/>
      <c r="S23" s="1092"/>
      <c r="T23" s="1092"/>
      <c r="U23" s="1092"/>
      <c r="V23" s="1092">
        <v>35235</v>
      </c>
      <c r="W23" s="1092"/>
      <c r="X23" s="1092"/>
      <c r="Y23" s="1092"/>
      <c r="Z23" s="1092"/>
      <c r="AA23" s="1092">
        <v>2880</v>
      </c>
      <c r="AB23" s="1092"/>
      <c r="AC23" s="1092"/>
      <c r="AD23" s="1092"/>
      <c r="AE23" s="1099"/>
      <c r="AF23" s="1100">
        <v>2104</v>
      </c>
      <c r="AG23" s="1092"/>
      <c r="AH23" s="1092"/>
      <c r="AI23" s="1092"/>
      <c r="AJ23" s="1101"/>
      <c r="AK23" s="1102"/>
      <c r="AL23" s="1103"/>
      <c r="AM23" s="1103"/>
      <c r="AN23" s="1103"/>
      <c r="AO23" s="1103"/>
      <c r="AP23" s="1092">
        <v>35801</v>
      </c>
      <c r="AQ23" s="1092"/>
      <c r="AR23" s="1092"/>
      <c r="AS23" s="1092"/>
      <c r="AT23" s="1092"/>
      <c r="AU23" s="1093"/>
      <c r="AV23" s="1093"/>
      <c r="AW23" s="1093"/>
      <c r="AX23" s="1093"/>
      <c r="AY23" s="1094"/>
      <c r="AZ23" s="1095" t="s">
        <v>127</v>
      </c>
      <c r="BA23" s="1096"/>
      <c r="BB23" s="1096"/>
      <c r="BC23" s="1096"/>
      <c r="BD23" s="1097"/>
      <c r="BE23" s="229"/>
      <c r="BF23" s="229"/>
      <c r="BG23" s="229"/>
      <c r="BH23" s="229"/>
      <c r="BI23" s="229"/>
      <c r="BJ23" s="229"/>
      <c r="BK23" s="229"/>
      <c r="BL23" s="229"/>
      <c r="BM23" s="229"/>
      <c r="BN23" s="229"/>
      <c r="BO23" s="229"/>
      <c r="BP23" s="229"/>
      <c r="BQ23" s="234">
        <v>17</v>
      </c>
      <c r="BR23" s="235"/>
      <c r="BS23" s="1023"/>
      <c r="BT23" s="1024"/>
      <c r="BU23" s="1024"/>
      <c r="BV23" s="1024"/>
      <c r="BW23" s="1024"/>
      <c r="BX23" s="1024"/>
      <c r="BY23" s="1024"/>
      <c r="BZ23" s="1024"/>
      <c r="CA23" s="1024"/>
      <c r="CB23" s="1024"/>
      <c r="CC23" s="1024"/>
      <c r="CD23" s="1024"/>
      <c r="CE23" s="1024"/>
      <c r="CF23" s="1024"/>
      <c r="CG23" s="1045"/>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0"/>
    </row>
    <row r="24" spans="1:131" s="231" customFormat="1" ht="26.25" customHeight="1" x14ac:dyDescent="0.15">
      <c r="A24" s="1091" t="s">
        <v>391</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28"/>
      <c r="BA24" s="228"/>
      <c r="BB24" s="228"/>
      <c r="BC24" s="228"/>
      <c r="BD24" s="228"/>
      <c r="BE24" s="229"/>
      <c r="BF24" s="229"/>
      <c r="BG24" s="229"/>
      <c r="BH24" s="229"/>
      <c r="BI24" s="229"/>
      <c r="BJ24" s="229"/>
      <c r="BK24" s="229"/>
      <c r="BL24" s="229"/>
      <c r="BM24" s="229"/>
      <c r="BN24" s="229"/>
      <c r="BO24" s="229"/>
      <c r="BP24" s="229"/>
      <c r="BQ24" s="234">
        <v>18</v>
      </c>
      <c r="BR24" s="235"/>
      <c r="BS24" s="1023"/>
      <c r="BT24" s="1024"/>
      <c r="BU24" s="1024"/>
      <c r="BV24" s="1024"/>
      <c r="BW24" s="1024"/>
      <c r="BX24" s="1024"/>
      <c r="BY24" s="1024"/>
      <c r="BZ24" s="1024"/>
      <c r="CA24" s="1024"/>
      <c r="CB24" s="1024"/>
      <c r="CC24" s="1024"/>
      <c r="CD24" s="1024"/>
      <c r="CE24" s="1024"/>
      <c r="CF24" s="1024"/>
      <c r="CG24" s="1045"/>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0"/>
    </row>
    <row r="25" spans="1:131" ht="26.25" customHeight="1" thickBot="1" x14ac:dyDescent="0.2">
      <c r="A25" s="1090" t="s">
        <v>392</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28"/>
      <c r="BK25" s="228"/>
      <c r="BL25" s="228"/>
      <c r="BM25" s="228"/>
      <c r="BN25" s="228"/>
      <c r="BO25" s="237"/>
      <c r="BP25" s="237"/>
      <c r="BQ25" s="234">
        <v>19</v>
      </c>
      <c r="BR25" s="235"/>
      <c r="BS25" s="1023"/>
      <c r="BT25" s="1024"/>
      <c r="BU25" s="1024"/>
      <c r="BV25" s="1024"/>
      <c r="BW25" s="1024"/>
      <c r="BX25" s="1024"/>
      <c r="BY25" s="1024"/>
      <c r="BZ25" s="1024"/>
      <c r="CA25" s="1024"/>
      <c r="CB25" s="1024"/>
      <c r="CC25" s="1024"/>
      <c r="CD25" s="1024"/>
      <c r="CE25" s="1024"/>
      <c r="CF25" s="1024"/>
      <c r="CG25" s="1045"/>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ht="26.25" customHeight="1" x14ac:dyDescent="0.15">
      <c r="A26" s="1026" t="s">
        <v>370</v>
      </c>
      <c r="B26" s="1027"/>
      <c r="C26" s="1027"/>
      <c r="D26" s="1027"/>
      <c r="E26" s="1027"/>
      <c r="F26" s="1027"/>
      <c r="G26" s="1027"/>
      <c r="H26" s="1027"/>
      <c r="I26" s="1027"/>
      <c r="J26" s="1027"/>
      <c r="K26" s="1027"/>
      <c r="L26" s="1027"/>
      <c r="M26" s="1027"/>
      <c r="N26" s="1027"/>
      <c r="O26" s="1027"/>
      <c r="P26" s="1028"/>
      <c r="Q26" s="1032" t="s">
        <v>393</v>
      </c>
      <c r="R26" s="1033"/>
      <c r="S26" s="1033"/>
      <c r="T26" s="1033"/>
      <c r="U26" s="1034"/>
      <c r="V26" s="1032" t="s">
        <v>394</v>
      </c>
      <c r="W26" s="1033"/>
      <c r="X26" s="1033"/>
      <c r="Y26" s="1033"/>
      <c r="Z26" s="1034"/>
      <c r="AA26" s="1032" t="s">
        <v>395</v>
      </c>
      <c r="AB26" s="1033"/>
      <c r="AC26" s="1033"/>
      <c r="AD26" s="1033"/>
      <c r="AE26" s="1033"/>
      <c r="AF26" s="1086" t="s">
        <v>396</v>
      </c>
      <c r="AG26" s="1039"/>
      <c r="AH26" s="1039"/>
      <c r="AI26" s="1039"/>
      <c r="AJ26" s="1087"/>
      <c r="AK26" s="1033" t="s">
        <v>397</v>
      </c>
      <c r="AL26" s="1033"/>
      <c r="AM26" s="1033"/>
      <c r="AN26" s="1033"/>
      <c r="AO26" s="1034"/>
      <c r="AP26" s="1032" t="s">
        <v>398</v>
      </c>
      <c r="AQ26" s="1033"/>
      <c r="AR26" s="1033"/>
      <c r="AS26" s="1033"/>
      <c r="AT26" s="1034"/>
      <c r="AU26" s="1032" t="s">
        <v>399</v>
      </c>
      <c r="AV26" s="1033"/>
      <c r="AW26" s="1033"/>
      <c r="AX26" s="1033"/>
      <c r="AY26" s="1034"/>
      <c r="AZ26" s="1032" t="s">
        <v>400</v>
      </c>
      <c r="BA26" s="1033"/>
      <c r="BB26" s="1033"/>
      <c r="BC26" s="1033"/>
      <c r="BD26" s="1034"/>
      <c r="BE26" s="1032" t="s">
        <v>377</v>
      </c>
      <c r="BF26" s="1033"/>
      <c r="BG26" s="1033"/>
      <c r="BH26" s="1033"/>
      <c r="BI26" s="1046"/>
      <c r="BJ26" s="228"/>
      <c r="BK26" s="228"/>
      <c r="BL26" s="228"/>
      <c r="BM26" s="228"/>
      <c r="BN26" s="228"/>
      <c r="BO26" s="237"/>
      <c r="BP26" s="237"/>
      <c r="BQ26" s="234">
        <v>20</v>
      </c>
      <c r="BR26" s="235"/>
      <c r="BS26" s="1023"/>
      <c r="BT26" s="1024"/>
      <c r="BU26" s="1024"/>
      <c r="BV26" s="1024"/>
      <c r="BW26" s="1024"/>
      <c r="BX26" s="1024"/>
      <c r="BY26" s="1024"/>
      <c r="BZ26" s="1024"/>
      <c r="CA26" s="1024"/>
      <c r="CB26" s="1024"/>
      <c r="CC26" s="1024"/>
      <c r="CD26" s="1024"/>
      <c r="CE26" s="1024"/>
      <c r="CF26" s="1024"/>
      <c r="CG26" s="1045"/>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88"/>
      <c r="AG27" s="1042"/>
      <c r="AH27" s="1042"/>
      <c r="AI27" s="1042"/>
      <c r="AJ27" s="1089"/>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7"/>
      <c r="BJ27" s="228"/>
      <c r="BK27" s="228"/>
      <c r="BL27" s="228"/>
      <c r="BM27" s="228"/>
      <c r="BN27" s="228"/>
      <c r="BO27" s="237"/>
      <c r="BP27" s="237"/>
      <c r="BQ27" s="234">
        <v>21</v>
      </c>
      <c r="BR27" s="235"/>
      <c r="BS27" s="1023"/>
      <c r="BT27" s="1024"/>
      <c r="BU27" s="1024"/>
      <c r="BV27" s="1024"/>
      <c r="BW27" s="1024"/>
      <c r="BX27" s="1024"/>
      <c r="BY27" s="1024"/>
      <c r="BZ27" s="1024"/>
      <c r="CA27" s="1024"/>
      <c r="CB27" s="1024"/>
      <c r="CC27" s="1024"/>
      <c r="CD27" s="1024"/>
      <c r="CE27" s="1024"/>
      <c r="CF27" s="1024"/>
      <c r="CG27" s="1045"/>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ht="26.25" customHeight="1" thickTop="1" x14ac:dyDescent="0.15">
      <c r="A28" s="238">
        <v>1</v>
      </c>
      <c r="B28" s="1078" t="s">
        <v>401</v>
      </c>
      <c r="C28" s="1079"/>
      <c r="D28" s="1079"/>
      <c r="E28" s="1079"/>
      <c r="F28" s="1079"/>
      <c r="G28" s="1079"/>
      <c r="H28" s="1079"/>
      <c r="I28" s="1079"/>
      <c r="J28" s="1079"/>
      <c r="K28" s="1079"/>
      <c r="L28" s="1079"/>
      <c r="M28" s="1079"/>
      <c r="N28" s="1079"/>
      <c r="O28" s="1079"/>
      <c r="P28" s="1080"/>
      <c r="Q28" s="1081">
        <v>6373</v>
      </c>
      <c r="R28" s="1082"/>
      <c r="S28" s="1082"/>
      <c r="T28" s="1082"/>
      <c r="U28" s="1082"/>
      <c r="V28" s="1082">
        <v>6213</v>
      </c>
      <c r="W28" s="1082"/>
      <c r="X28" s="1082"/>
      <c r="Y28" s="1082"/>
      <c r="Z28" s="1082"/>
      <c r="AA28" s="1082">
        <f t="shared" ref="AA28:AA34" si="0">Q28-V28</f>
        <v>160</v>
      </c>
      <c r="AB28" s="1082"/>
      <c r="AC28" s="1082"/>
      <c r="AD28" s="1082"/>
      <c r="AE28" s="1083"/>
      <c r="AF28" s="1084">
        <v>160</v>
      </c>
      <c r="AG28" s="1082"/>
      <c r="AH28" s="1082"/>
      <c r="AI28" s="1082"/>
      <c r="AJ28" s="1085"/>
      <c r="AK28" s="1073">
        <v>609</v>
      </c>
      <c r="AL28" s="1074"/>
      <c r="AM28" s="1074"/>
      <c r="AN28" s="1074"/>
      <c r="AO28" s="1074"/>
      <c r="AP28" s="1074" t="s">
        <v>601</v>
      </c>
      <c r="AQ28" s="1074"/>
      <c r="AR28" s="1074"/>
      <c r="AS28" s="1074"/>
      <c r="AT28" s="1074"/>
      <c r="AU28" s="1074" t="s">
        <v>601</v>
      </c>
      <c r="AV28" s="1074"/>
      <c r="AW28" s="1074"/>
      <c r="AX28" s="1074"/>
      <c r="AY28" s="1074"/>
      <c r="AZ28" s="1075" t="s">
        <v>601</v>
      </c>
      <c r="BA28" s="1075"/>
      <c r="BB28" s="1075"/>
      <c r="BC28" s="1075"/>
      <c r="BD28" s="1075"/>
      <c r="BE28" s="1076"/>
      <c r="BF28" s="1076"/>
      <c r="BG28" s="1076"/>
      <c r="BH28" s="1076"/>
      <c r="BI28" s="1077"/>
      <c r="BJ28" s="228"/>
      <c r="BK28" s="228"/>
      <c r="BL28" s="228"/>
      <c r="BM28" s="228"/>
      <c r="BN28" s="228"/>
      <c r="BO28" s="237"/>
      <c r="BP28" s="237"/>
      <c r="BQ28" s="234">
        <v>22</v>
      </c>
      <c r="BR28" s="235"/>
      <c r="BS28" s="1023"/>
      <c r="BT28" s="1024"/>
      <c r="BU28" s="1024"/>
      <c r="BV28" s="1024"/>
      <c r="BW28" s="1024"/>
      <c r="BX28" s="1024"/>
      <c r="BY28" s="1024"/>
      <c r="BZ28" s="1024"/>
      <c r="CA28" s="1024"/>
      <c r="CB28" s="1024"/>
      <c r="CC28" s="1024"/>
      <c r="CD28" s="1024"/>
      <c r="CE28" s="1024"/>
      <c r="CF28" s="1024"/>
      <c r="CG28" s="1045"/>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ht="26.25" customHeight="1" x14ac:dyDescent="0.15">
      <c r="A29" s="238">
        <v>2</v>
      </c>
      <c r="B29" s="1061" t="s">
        <v>402</v>
      </c>
      <c r="C29" s="1062"/>
      <c r="D29" s="1062"/>
      <c r="E29" s="1062"/>
      <c r="F29" s="1062"/>
      <c r="G29" s="1062"/>
      <c r="H29" s="1062"/>
      <c r="I29" s="1062"/>
      <c r="J29" s="1062"/>
      <c r="K29" s="1062"/>
      <c r="L29" s="1062"/>
      <c r="M29" s="1062"/>
      <c r="N29" s="1062"/>
      <c r="O29" s="1062"/>
      <c r="P29" s="1063"/>
      <c r="Q29" s="1069">
        <v>786</v>
      </c>
      <c r="R29" s="1070"/>
      <c r="S29" s="1070"/>
      <c r="T29" s="1070"/>
      <c r="U29" s="1070"/>
      <c r="V29" s="1070">
        <v>763</v>
      </c>
      <c r="W29" s="1070"/>
      <c r="X29" s="1070"/>
      <c r="Y29" s="1070"/>
      <c r="Z29" s="1070"/>
      <c r="AA29" s="1070">
        <f t="shared" si="0"/>
        <v>23</v>
      </c>
      <c r="AB29" s="1070"/>
      <c r="AC29" s="1070"/>
      <c r="AD29" s="1070"/>
      <c r="AE29" s="1071"/>
      <c r="AF29" s="1066">
        <v>23</v>
      </c>
      <c r="AG29" s="1067"/>
      <c r="AH29" s="1067"/>
      <c r="AI29" s="1067"/>
      <c r="AJ29" s="1068"/>
      <c r="AK29" s="1009">
        <v>215</v>
      </c>
      <c r="AL29" s="1000"/>
      <c r="AM29" s="1000"/>
      <c r="AN29" s="1000"/>
      <c r="AO29" s="1000"/>
      <c r="AP29" s="1000" t="s">
        <v>601</v>
      </c>
      <c r="AQ29" s="1000"/>
      <c r="AR29" s="1000"/>
      <c r="AS29" s="1000"/>
      <c r="AT29" s="1000"/>
      <c r="AU29" s="1000" t="s">
        <v>601</v>
      </c>
      <c r="AV29" s="1000"/>
      <c r="AW29" s="1000"/>
      <c r="AX29" s="1000"/>
      <c r="AY29" s="1000"/>
      <c r="AZ29" s="1072" t="s">
        <v>601</v>
      </c>
      <c r="BA29" s="1072"/>
      <c r="BB29" s="1072"/>
      <c r="BC29" s="1072"/>
      <c r="BD29" s="1072"/>
      <c r="BE29" s="1001"/>
      <c r="BF29" s="1001"/>
      <c r="BG29" s="1001"/>
      <c r="BH29" s="1001"/>
      <c r="BI29" s="1002"/>
      <c r="BJ29" s="228"/>
      <c r="BK29" s="228"/>
      <c r="BL29" s="228"/>
      <c r="BM29" s="228"/>
      <c r="BN29" s="228"/>
      <c r="BO29" s="237"/>
      <c r="BP29" s="237"/>
      <c r="BQ29" s="234">
        <v>23</v>
      </c>
      <c r="BR29" s="235"/>
      <c r="BS29" s="1023"/>
      <c r="BT29" s="1024"/>
      <c r="BU29" s="1024"/>
      <c r="BV29" s="1024"/>
      <c r="BW29" s="1024"/>
      <c r="BX29" s="1024"/>
      <c r="BY29" s="1024"/>
      <c r="BZ29" s="1024"/>
      <c r="CA29" s="1024"/>
      <c r="CB29" s="1024"/>
      <c r="CC29" s="1024"/>
      <c r="CD29" s="1024"/>
      <c r="CE29" s="1024"/>
      <c r="CF29" s="1024"/>
      <c r="CG29" s="1045"/>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ht="26.25" customHeight="1" x14ac:dyDescent="0.15">
      <c r="A30" s="238">
        <v>3</v>
      </c>
      <c r="B30" s="1061" t="s">
        <v>403</v>
      </c>
      <c r="C30" s="1062"/>
      <c r="D30" s="1062"/>
      <c r="E30" s="1062"/>
      <c r="F30" s="1062"/>
      <c r="G30" s="1062"/>
      <c r="H30" s="1062"/>
      <c r="I30" s="1062"/>
      <c r="J30" s="1062"/>
      <c r="K30" s="1062"/>
      <c r="L30" s="1062"/>
      <c r="M30" s="1062"/>
      <c r="N30" s="1062"/>
      <c r="O30" s="1062"/>
      <c r="P30" s="1063"/>
      <c r="Q30" s="1069">
        <v>7314</v>
      </c>
      <c r="R30" s="1070"/>
      <c r="S30" s="1070"/>
      <c r="T30" s="1070"/>
      <c r="U30" s="1070"/>
      <c r="V30" s="1070">
        <v>7222</v>
      </c>
      <c r="W30" s="1070"/>
      <c r="X30" s="1070"/>
      <c r="Y30" s="1070"/>
      <c r="Z30" s="1070"/>
      <c r="AA30" s="1070">
        <f t="shared" si="0"/>
        <v>92</v>
      </c>
      <c r="AB30" s="1070"/>
      <c r="AC30" s="1070"/>
      <c r="AD30" s="1070"/>
      <c r="AE30" s="1071"/>
      <c r="AF30" s="1066">
        <v>92</v>
      </c>
      <c r="AG30" s="1067"/>
      <c r="AH30" s="1067"/>
      <c r="AI30" s="1067"/>
      <c r="AJ30" s="1068"/>
      <c r="AK30" s="1009">
        <v>1145</v>
      </c>
      <c r="AL30" s="1000"/>
      <c r="AM30" s="1000"/>
      <c r="AN30" s="1000"/>
      <c r="AO30" s="1000"/>
      <c r="AP30" s="1000" t="s">
        <v>601</v>
      </c>
      <c r="AQ30" s="1000"/>
      <c r="AR30" s="1000"/>
      <c r="AS30" s="1000"/>
      <c r="AT30" s="1000"/>
      <c r="AU30" s="1000" t="s">
        <v>601</v>
      </c>
      <c r="AV30" s="1000"/>
      <c r="AW30" s="1000"/>
      <c r="AX30" s="1000"/>
      <c r="AY30" s="1000"/>
      <c r="AZ30" s="1072" t="s">
        <v>601</v>
      </c>
      <c r="BA30" s="1072"/>
      <c r="BB30" s="1072"/>
      <c r="BC30" s="1072"/>
      <c r="BD30" s="1072"/>
      <c r="BE30" s="1001"/>
      <c r="BF30" s="1001"/>
      <c r="BG30" s="1001"/>
      <c r="BH30" s="1001"/>
      <c r="BI30" s="1002"/>
      <c r="BJ30" s="228"/>
      <c r="BK30" s="228"/>
      <c r="BL30" s="228"/>
      <c r="BM30" s="228"/>
      <c r="BN30" s="228"/>
      <c r="BO30" s="237"/>
      <c r="BP30" s="237"/>
      <c r="BQ30" s="234">
        <v>24</v>
      </c>
      <c r="BR30" s="235"/>
      <c r="BS30" s="1023"/>
      <c r="BT30" s="1024"/>
      <c r="BU30" s="1024"/>
      <c r="BV30" s="1024"/>
      <c r="BW30" s="1024"/>
      <c r="BX30" s="1024"/>
      <c r="BY30" s="1024"/>
      <c r="BZ30" s="1024"/>
      <c r="CA30" s="1024"/>
      <c r="CB30" s="1024"/>
      <c r="CC30" s="1024"/>
      <c r="CD30" s="1024"/>
      <c r="CE30" s="1024"/>
      <c r="CF30" s="1024"/>
      <c r="CG30" s="1045"/>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ht="26.25" customHeight="1" x14ac:dyDescent="0.15">
      <c r="A31" s="238">
        <v>4</v>
      </c>
      <c r="B31" s="1061" t="s">
        <v>404</v>
      </c>
      <c r="C31" s="1062"/>
      <c r="D31" s="1062"/>
      <c r="E31" s="1062"/>
      <c r="F31" s="1062"/>
      <c r="G31" s="1062"/>
      <c r="H31" s="1062"/>
      <c r="I31" s="1062"/>
      <c r="J31" s="1062"/>
      <c r="K31" s="1062"/>
      <c r="L31" s="1062"/>
      <c r="M31" s="1062"/>
      <c r="N31" s="1062"/>
      <c r="O31" s="1062"/>
      <c r="P31" s="1063"/>
      <c r="Q31" s="1069">
        <v>1567</v>
      </c>
      <c r="R31" s="1070"/>
      <c r="S31" s="1070"/>
      <c r="T31" s="1070"/>
      <c r="U31" s="1070"/>
      <c r="V31" s="1070">
        <v>1329</v>
      </c>
      <c r="W31" s="1070"/>
      <c r="X31" s="1070"/>
      <c r="Y31" s="1070"/>
      <c r="Z31" s="1070"/>
      <c r="AA31" s="1070">
        <f t="shared" si="0"/>
        <v>238</v>
      </c>
      <c r="AB31" s="1070"/>
      <c r="AC31" s="1070"/>
      <c r="AD31" s="1070"/>
      <c r="AE31" s="1071"/>
      <c r="AF31" s="1066">
        <v>1623</v>
      </c>
      <c r="AG31" s="1067"/>
      <c r="AH31" s="1067"/>
      <c r="AI31" s="1067"/>
      <c r="AJ31" s="1068"/>
      <c r="AK31" s="1009">
        <v>193</v>
      </c>
      <c r="AL31" s="1000"/>
      <c r="AM31" s="1000"/>
      <c r="AN31" s="1000"/>
      <c r="AO31" s="1000"/>
      <c r="AP31" s="1000">
        <v>6747</v>
      </c>
      <c r="AQ31" s="1000"/>
      <c r="AR31" s="1000"/>
      <c r="AS31" s="1000"/>
      <c r="AT31" s="1000"/>
      <c r="AU31" s="1000">
        <v>695</v>
      </c>
      <c r="AV31" s="1000"/>
      <c r="AW31" s="1000"/>
      <c r="AX31" s="1000"/>
      <c r="AY31" s="1000"/>
      <c r="AZ31" s="1072" t="s">
        <v>601</v>
      </c>
      <c r="BA31" s="1072"/>
      <c r="BB31" s="1072"/>
      <c r="BC31" s="1072"/>
      <c r="BD31" s="1072"/>
      <c r="BE31" s="1001" t="s">
        <v>405</v>
      </c>
      <c r="BF31" s="1001"/>
      <c r="BG31" s="1001"/>
      <c r="BH31" s="1001"/>
      <c r="BI31" s="1002"/>
      <c r="BJ31" s="228"/>
      <c r="BK31" s="228"/>
      <c r="BL31" s="228"/>
      <c r="BM31" s="228"/>
      <c r="BN31" s="228"/>
      <c r="BO31" s="237"/>
      <c r="BP31" s="237"/>
      <c r="BQ31" s="234">
        <v>25</v>
      </c>
      <c r="BR31" s="235"/>
      <c r="BS31" s="1023"/>
      <c r="BT31" s="1024"/>
      <c r="BU31" s="1024"/>
      <c r="BV31" s="1024"/>
      <c r="BW31" s="1024"/>
      <c r="BX31" s="1024"/>
      <c r="BY31" s="1024"/>
      <c r="BZ31" s="1024"/>
      <c r="CA31" s="1024"/>
      <c r="CB31" s="1024"/>
      <c r="CC31" s="1024"/>
      <c r="CD31" s="1024"/>
      <c r="CE31" s="1024"/>
      <c r="CF31" s="1024"/>
      <c r="CG31" s="1045"/>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ht="26.25" customHeight="1" x14ac:dyDescent="0.15">
      <c r="A32" s="238">
        <v>5</v>
      </c>
      <c r="B32" s="1061" t="s">
        <v>406</v>
      </c>
      <c r="C32" s="1062"/>
      <c r="D32" s="1062"/>
      <c r="E32" s="1062"/>
      <c r="F32" s="1062"/>
      <c r="G32" s="1062"/>
      <c r="H32" s="1062"/>
      <c r="I32" s="1062"/>
      <c r="J32" s="1062"/>
      <c r="K32" s="1062"/>
      <c r="L32" s="1062"/>
      <c r="M32" s="1062"/>
      <c r="N32" s="1062"/>
      <c r="O32" s="1062"/>
      <c r="P32" s="1063"/>
      <c r="Q32" s="1069">
        <v>2332</v>
      </c>
      <c r="R32" s="1070"/>
      <c r="S32" s="1070"/>
      <c r="T32" s="1070"/>
      <c r="U32" s="1070"/>
      <c r="V32" s="1070">
        <v>2326</v>
      </c>
      <c r="W32" s="1070"/>
      <c r="X32" s="1070"/>
      <c r="Y32" s="1070"/>
      <c r="Z32" s="1070"/>
      <c r="AA32" s="1070">
        <f t="shared" si="0"/>
        <v>6</v>
      </c>
      <c r="AB32" s="1070"/>
      <c r="AC32" s="1070"/>
      <c r="AD32" s="1070"/>
      <c r="AE32" s="1071"/>
      <c r="AF32" s="1066">
        <v>205</v>
      </c>
      <c r="AG32" s="1067"/>
      <c r="AH32" s="1067"/>
      <c r="AI32" s="1067"/>
      <c r="AJ32" s="1068"/>
      <c r="AK32" s="1009">
        <v>993</v>
      </c>
      <c r="AL32" s="1000"/>
      <c r="AM32" s="1000"/>
      <c r="AN32" s="1000"/>
      <c r="AO32" s="1000"/>
      <c r="AP32" s="1000">
        <v>17332</v>
      </c>
      <c r="AQ32" s="1000"/>
      <c r="AR32" s="1000"/>
      <c r="AS32" s="1000"/>
      <c r="AT32" s="1000"/>
      <c r="AU32" s="1000">
        <v>10971</v>
      </c>
      <c r="AV32" s="1000"/>
      <c r="AW32" s="1000"/>
      <c r="AX32" s="1000"/>
      <c r="AY32" s="1000"/>
      <c r="AZ32" s="1072" t="s">
        <v>601</v>
      </c>
      <c r="BA32" s="1072"/>
      <c r="BB32" s="1072"/>
      <c r="BC32" s="1072"/>
      <c r="BD32" s="1072"/>
      <c r="BE32" s="1001" t="s">
        <v>407</v>
      </c>
      <c r="BF32" s="1001"/>
      <c r="BG32" s="1001"/>
      <c r="BH32" s="1001"/>
      <c r="BI32" s="1002"/>
      <c r="BJ32" s="228"/>
      <c r="BK32" s="228"/>
      <c r="BL32" s="228"/>
      <c r="BM32" s="228"/>
      <c r="BN32" s="228"/>
      <c r="BO32" s="237"/>
      <c r="BP32" s="237"/>
      <c r="BQ32" s="234">
        <v>26</v>
      </c>
      <c r="BR32" s="235"/>
      <c r="BS32" s="1023"/>
      <c r="BT32" s="1024"/>
      <c r="BU32" s="1024"/>
      <c r="BV32" s="1024"/>
      <c r="BW32" s="1024"/>
      <c r="BX32" s="1024"/>
      <c r="BY32" s="1024"/>
      <c r="BZ32" s="1024"/>
      <c r="CA32" s="1024"/>
      <c r="CB32" s="1024"/>
      <c r="CC32" s="1024"/>
      <c r="CD32" s="1024"/>
      <c r="CE32" s="1024"/>
      <c r="CF32" s="1024"/>
      <c r="CG32" s="1045"/>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ht="26.25" customHeight="1" x14ac:dyDescent="0.15">
      <c r="A33" s="238">
        <v>6</v>
      </c>
      <c r="B33" s="1061" t="s">
        <v>408</v>
      </c>
      <c r="C33" s="1062"/>
      <c r="D33" s="1062"/>
      <c r="E33" s="1062"/>
      <c r="F33" s="1062"/>
      <c r="G33" s="1062"/>
      <c r="H33" s="1062"/>
      <c r="I33" s="1062"/>
      <c r="J33" s="1062"/>
      <c r="K33" s="1062"/>
      <c r="L33" s="1062"/>
      <c r="M33" s="1062"/>
      <c r="N33" s="1062"/>
      <c r="O33" s="1062"/>
      <c r="P33" s="1063"/>
      <c r="Q33" s="1069">
        <v>8720</v>
      </c>
      <c r="R33" s="1070"/>
      <c r="S33" s="1070"/>
      <c r="T33" s="1070"/>
      <c r="U33" s="1070"/>
      <c r="V33" s="1070">
        <v>8872</v>
      </c>
      <c r="W33" s="1070"/>
      <c r="X33" s="1070"/>
      <c r="Y33" s="1070"/>
      <c r="Z33" s="1070"/>
      <c r="AA33" s="1070">
        <f t="shared" si="0"/>
        <v>-152</v>
      </c>
      <c r="AB33" s="1070"/>
      <c r="AC33" s="1070"/>
      <c r="AD33" s="1070"/>
      <c r="AE33" s="1071"/>
      <c r="AF33" s="1066">
        <v>343</v>
      </c>
      <c r="AG33" s="1067"/>
      <c r="AH33" s="1067"/>
      <c r="AI33" s="1067"/>
      <c r="AJ33" s="1068"/>
      <c r="AK33" s="1009">
        <v>1255</v>
      </c>
      <c r="AL33" s="1000"/>
      <c r="AM33" s="1000"/>
      <c r="AN33" s="1000"/>
      <c r="AO33" s="1000"/>
      <c r="AP33" s="1000">
        <v>10359</v>
      </c>
      <c r="AQ33" s="1000"/>
      <c r="AR33" s="1000"/>
      <c r="AS33" s="1000"/>
      <c r="AT33" s="1000"/>
      <c r="AU33" s="1000">
        <v>5335</v>
      </c>
      <c r="AV33" s="1000"/>
      <c r="AW33" s="1000"/>
      <c r="AX33" s="1000"/>
      <c r="AY33" s="1000"/>
      <c r="AZ33" s="1072" t="s">
        <v>601</v>
      </c>
      <c r="BA33" s="1072"/>
      <c r="BB33" s="1072"/>
      <c r="BC33" s="1072"/>
      <c r="BD33" s="1072"/>
      <c r="BE33" s="1001" t="s">
        <v>405</v>
      </c>
      <c r="BF33" s="1001"/>
      <c r="BG33" s="1001"/>
      <c r="BH33" s="1001"/>
      <c r="BI33" s="1002"/>
      <c r="BJ33" s="228"/>
      <c r="BK33" s="228"/>
      <c r="BL33" s="228"/>
      <c r="BM33" s="228"/>
      <c r="BN33" s="228"/>
      <c r="BO33" s="237"/>
      <c r="BP33" s="237"/>
      <c r="BQ33" s="234">
        <v>27</v>
      </c>
      <c r="BR33" s="235"/>
      <c r="BS33" s="1023"/>
      <c r="BT33" s="1024"/>
      <c r="BU33" s="1024"/>
      <c r="BV33" s="1024"/>
      <c r="BW33" s="1024"/>
      <c r="BX33" s="1024"/>
      <c r="BY33" s="1024"/>
      <c r="BZ33" s="1024"/>
      <c r="CA33" s="1024"/>
      <c r="CB33" s="1024"/>
      <c r="CC33" s="1024"/>
      <c r="CD33" s="1024"/>
      <c r="CE33" s="1024"/>
      <c r="CF33" s="1024"/>
      <c r="CG33" s="1045"/>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ht="26.25" customHeight="1" x14ac:dyDescent="0.15">
      <c r="A34" s="238">
        <v>7</v>
      </c>
      <c r="B34" s="1061" t="s">
        <v>409</v>
      </c>
      <c r="C34" s="1062"/>
      <c r="D34" s="1062"/>
      <c r="E34" s="1062"/>
      <c r="F34" s="1062"/>
      <c r="G34" s="1062"/>
      <c r="H34" s="1062"/>
      <c r="I34" s="1062"/>
      <c r="J34" s="1062"/>
      <c r="K34" s="1062"/>
      <c r="L34" s="1062"/>
      <c r="M34" s="1062"/>
      <c r="N34" s="1062"/>
      <c r="O34" s="1062"/>
      <c r="P34" s="1063"/>
      <c r="Q34" s="1069">
        <v>25</v>
      </c>
      <c r="R34" s="1070"/>
      <c r="S34" s="1070"/>
      <c r="T34" s="1070"/>
      <c r="U34" s="1070"/>
      <c r="V34" s="1070">
        <v>24</v>
      </c>
      <c r="W34" s="1070"/>
      <c r="X34" s="1070"/>
      <c r="Y34" s="1070"/>
      <c r="Z34" s="1070"/>
      <c r="AA34" s="1070">
        <f t="shared" si="0"/>
        <v>1</v>
      </c>
      <c r="AB34" s="1070"/>
      <c r="AC34" s="1070"/>
      <c r="AD34" s="1070"/>
      <c r="AE34" s="1071"/>
      <c r="AF34" s="1066">
        <v>1</v>
      </c>
      <c r="AG34" s="1067"/>
      <c r="AH34" s="1067"/>
      <c r="AI34" s="1067"/>
      <c r="AJ34" s="1068"/>
      <c r="AK34" s="1009" t="s">
        <v>601</v>
      </c>
      <c r="AL34" s="1000"/>
      <c r="AM34" s="1000"/>
      <c r="AN34" s="1000"/>
      <c r="AO34" s="1000"/>
      <c r="AP34" s="1000" t="s">
        <v>601</v>
      </c>
      <c r="AQ34" s="1000"/>
      <c r="AR34" s="1000"/>
      <c r="AS34" s="1000"/>
      <c r="AT34" s="1000"/>
      <c r="AU34" s="1000" t="s">
        <v>601</v>
      </c>
      <c r="AV34" s="1000"/>
      <c r="AW34" s="1000"/>
      <c r="AX34" s="1000"/>
      <c r="AY34" s="1000"/>
      <c r="AZ34" s="1072" t="s">
        <v>601</v>
      </c>
      <c r="BA34" s="1072"/>
      <c r="BB34" s="1072"/>
      <c r="BC34" s="1072"/>
      <c r="BD34" s="1072"/>
      <c r="BE34" s="1001" t="s">
        <v>410</v>
      </c>
      <c r="BF34" s="1001"/>
      <c r="BG34" s="1001"/>
      <c r="BH34" s="1001"/>
      <c r="BI34" s="1002"/>
      <c r="BJ34" s="228"/>
      <c r="BK34" s="228"/>
      <c r="BL34" s="228"/>
      <c r="BM34" s="228"/>
      <c r="BN34" s="228"/>
      <c r="BO34" s="237"/>
      <c r="BP34" s="237"/>
      <c r="BQ34" s="234">
        <v>28</v>
      </c>
      <c r="BR34" s="235"/>
      <c r="BS34" s="1023"/>
      <c r="BT34" s="1024"/>
      <c r="BU34" s="1024"/>
      <c r="BV34" s="1024"/>
      <c r="BW34" s="1024"/>
      <c r="BX34" s="1024"/>
      <c r="BY34" s="1024"/>
      <c r="BZ34" s="1024"/>
      <c r="CA34" s="1024"/>
      <c r="CB34" s="1024"/>
      <c r="CC34" s="1024"/>
      <c r="CD34" s="1024"/>
      <c r="CE34" s="1024"/>
      <c r="CF34" s="1024"/>
      <c r="CG34" s="1045"/>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ht="26.25" customHeight="1" x14ac:dyDescent="0.15">
      <c r="A35" s="238">
        <v>8</v>
      </c>
      <c r="B35" s="1061"/>
      <c r="C35" s="1062"/>
      <c r="D35" s="1062"/>
      <c r="E35" s="1062"/>
      <c r="F35" s="1062"/>
      <c r="G35" s="1062"/>
      <c r="H35" s="1062"/>
      <c r="I35" s="1062"/>
      <c r="J35" s="1062"/>
      <c r="K35" s="1062"/>
      <c r="L35" s="1062"/>
      <c r="M35" s="1062"/>
      <c r="N35" s="1062"/>
      <c r="O35" s="1062"/>
      <c r="P35" s="1063"/>
      <c r="Q35" s="1069"/>
      <c r="R35" s="1070"/>
      <c r="S35" s="1070"/>
      <c r="T35" s="1070"/>
      <c r="U35" s="1070"/>
      <c r="V35" s="1070"/>
      <c r="W35" s="1070"/>
      <c r="X35" s="1070"/>
      <c r="Y35" s="1070"/>
      <c r="Z35" s="1070"/>
      <c r="AA35" s="1070"/>
      <c r="AB35" s="1070"/>
      <c r="AC35" s="1070"/>
      <c r="AD35" s="1070"/>
      <c r="AE35" s="1071"/>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2"/>
      <c r="BA35" s="1072"/>
      <c r="BB35" s="1072"/>
      <c r="BC35" s="1072"/>
      <c r="BD35" s="1072"/>
      <c r="BE35" s="1001"/>
      <c r="BF35" s="1001"/>
      <c r="BG35" s="1001"/>
      <c r="BH35" s="1001"/>
      <c r="BI35" s="1002"/>
      <c r="BJ35" s="228"/>
      <c r="BK35" s="228"/>
      <c r="BL35" s="228"/>
      <c r="BM35" s="228"/>
      <c r="BN35" s="228"/>
      <c r="BO35" s="237"/>
      <c r="BP35" s="237"/>
      <c r="BQ35" s="234">
        <v>29</v>
      </c>
      <c r="BR35" s="235"/>
      <c r="BS35" s="1023"/>
      <c r="BT35" s="1024"/>
      <c r="BU35" s="1024"/>
      <c r="BV35" s="1024"/>
      <c r="BW35" s="1024"/>
      <c r="BX35" s="1024"/>
      <c r="BY35" s="1024"/>
      <c r="BZ35" s="1024"/>
      <c r="CA35" s="1024"/>
      <c r="CB35" s="1024"/>
      <c r="CC35" s="1024"/>
      <c r="CD35" s="1024"/>
      <c r="CE35" s="1024"/>
      <c r="CF35" s="1024"/>
      <c r="CG35" s="1045"/>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ht="26.25" customHeight="1" x14ac:dyDescent="0.15">
      <c r="A36" s="238">
        <v>9</v>
      </c>
      <c r="B36" s="1061"/>
      <c r="C36" s="1062"/>
      <c r="D36" s="1062"/>
      <c r="E36" s="1062"/>
      <c r="F36" s="1062"/>
      <c r="G36" s="1062"/>
      <c r="H36" s="1062"/>
      <c r="I36" s="1062"/>
      <c r="J36" s="1062"/>
      <c r="K36" s="1062"/>
      <c r="L36" s="1062"/>
      <c r="M36" s="1062"/>
      <c r="N36" s="1062"/>
      <c r="O36" s="1062"/>
      <c r="P36" s="1063"/>
      <c r="Q36" s="1069"/>
      <c r="R36" s="1070"/>
      <c r="S36" s="1070"/>
      <c r="T36" s="1070"/>
      <c r="U36" s="1070"/>
      <c r="V36" s="1070"/>
      <c r="W36" s="1070"/>
      <c r="X36" s="1070"/>
      <c r="Y36" s="1070"/>
      <c r="Z36" s="1070"/>
      <c r="AA36" s="1070"/>
      <c r="AB36" s="1070"/>
      <c r="AC36" s="1070"/>
      <c r="AD36" s="1070"/>
      <c r="AE36" s="1071"/>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01"/>
      <c r="BF36" s="1001"/>
      <c r="BG36" s="1001"/>
      <c r="BH36" s="1001"/>
      <c r="BI36" s="1002"/>
      <c r="BJ36" s="228"/>
      <c r="BK36" s="228"/>
      <c r="BL36" s="228"/>
      <c r="BM36" s="228"/>
      <c r="BN36" s="228"/>
      <c r="BO36" s="237"/>
      <c r="BP36" s="237"/>
      <c r="BQ36" s="234">
        <v>30</v>
      </c>
      <c r="BR36" s="235"/>
      <c r="BS36" s="1023"/>
      <c r="BT36" s="1024"/>
      <c r="BU36" s="1024"/>
      <c r="BV36" s="1024"/>
      <c r="BW36" s="1024"/>
      <c r="BX36" s="1024"/>
      <c r="BY36" s="1024"/>
      <c r="BZ36" s="1024"/>
      <c r="CA36" s="1024"/>
      <c r="CB36" s="1024"/>
      <c r="CC36" s="1024"/>
      <c r="CD36" s="1024"/>
      <c r="CE36" s="1024"/>
      <c r="CF36" s="1024"/>
      <c r="CG36" s="1045"/>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ht="26.25" customHeight="1" x14ac:dyDescent="0.15">
      <c r="A37" s="238">
        <v>10</v>
      </c>
      <c r="B37" s="1061"/>
      <c r="C37" s="1062"/>
      <c r="D37" s="1062"/>
      <c r="E37" s="1062"/>
      <c r="F37" s="1062"/>
      <c r="G37" s="1062"/>
      <c r="H37" s="1062"/>
      <c r="I37" s="1062"/>
      <c r="J37" s="1062"/>
      <c r="K37" s="1062"/>
      <c r="L37" s="1062"/>
      <c r="M37" s="1062"/>
      <c r="N37" s="1062"/>
      <c r="O37" s="1062"/>
      <c r="P37" s="1063"/>
      <c r="Q37" s="1069"/>
      <c r="R37" s="1070"/>
      <c r="S37" s="1070"/>
      <c r="T37" s="1070"/>
      <c r="U37" s="1070"/>
      <c r="V37" s="1070"/>
      <c r="W37" s="1070"/>
      <c r="X37" s="1070"/>
      <c r="Y37" s="1070"/>
      <c r="Z37" s="1070"/>
      <c r="AA37" s="1070"/>
      <c r="AB37" s="1070"/>
      <c r="AC37" s="1070"/>
      <c r="AD37" s="1070"/>
      <c r="AE37" s="1071"/>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01"/>
      <c r="BF37" s="1001"/>
      <c r="BG37" s="1001"/>
      <c r="BH37" s="1001"/>
      <c r="BI37" s="1002"/>
      <c r="BJ37" s="228"/>
      <c r="BK37" s="228"/>
      <c r="BL37" s="228"/>
      <c r="BM37" s="228"/>
      <c r="BN37" s="228"/>
      <c r="BO37" s="237"/>
      <c r="BP37" s="237"/>
      <c r="BQ37" s="234">
        <v>31</v>
      </c>
      <c r="BR37" s="235"/>
      <c r="BS37" s="1023"/>
      <c r="BT37" s="1024"/>
      <c r="BU37" s="1024"/>
      <c r="BV37" s="1024"/>
      <c r="BW37" s="1024"/>
      <c r="BX37" s="1024"/>
      <c r="BY37" s="1024"/>
      <c r="BZ37" s="1024"/>
      <c r="CA37" s="1024"/>
      <c r="CB37" s="1024"/>
      <c r="CC37" s="1024"/>
      <c r="CD37" s="1024"/>
      <c r="CE37" s="1024"/>
      <c r="CF37" s="1024"/>
      <c r="CG37" s="1045"/>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ht="26.25" customHeight="1" x14ac:dyDescent="0.15">
      <c r="A38" s="238">
        <v>11</v>
      </c>
      <c r="B38" s="1061"/>
      <c r="C38" s="1062"/>
      <c r="D38" s="1062"/>
      <c r="E38" s="1062"/>
      <c r="F38" s="1062"/>
      <c r="G38" s="1062"/>
      <c r="H38" s="1062"/>
      <c r="I38" s="1062"/>
      <c r="J38" s="1062"/>
      <c r="K38" s="1062"/>
      <c r="L38" s="1062"/>
      <c r="M38" s="1062"/>
      <c r="N38" s="1062"/>
      <c r="O38" s="1062"/>
      <c r="P38" s="1063"/>
      <c r="Q38" s="1069"/>
      <c r="R38" s="1070"/>
      <c r="S38" s="1070"/>
      <c r="T38" s="1070"/>
      <c r="U38" s="1070"/>
      <c r="V38" s="1070"/>
      <c r="W38" s="1070"/>
      <c r="X38" s="1070"/>
      <c r="Y38" s="1070"/>
      <c r="Z38" s="1070"/>
      <c r="AA38" s="1070"/>
      <c r="AB38" s="1070"/>
      <c r="AC38" s="1070"/>
      <c r="AD38" s="1070"/>
      <c r="AE38" s="1071"/>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01"/>
      <c r="BF38" s="1001"/>
      <c r="BG38" s="1001"/>
      <c r="BH38" s="1001"/>
      <c r="BI38" s="1002"/>
      <c r="BJ38" s="228"/>
      <c r="BK38" s="228"/>
      <c r="BL38" s="228"/>
      <c r="BM38" s="228"/>
      <c r="BN38" s="228"/>
      <c r="BO38" s="237"/>
      <c r="BP38" s="237"/>
      <c r="BQ38" s="234">
        <v>32</v>
      </c>
      <c r="BR38" s="235"/>
      <c r="BS38" s="1023"/>
      <c r="BT38" s="1024"/>
      <c r="BU38" s="1024"/>
      <c r="BV38" s="1024"/>
      <c r="BW38" s="1024"/>
      <c r="BX38" s="1024"/>
      <c r="BY38" s="1024"/>
      <c r="BZ38" s="1024"/>
      <c r="CA38" s="1024"/>
      <c r="CB38" s="1024"/>
      <c r="CC38" s="1024"/>
      <c r="CD38" s="1024"/>
      <c r="CE38" s="1024"/>
      <c r="CF38" s="1024"/>
      <c r="CG38" s="1045"/>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ht="26.25" customHeight="1" x14ac:dyDescent="0.15">
      <c r="A39" s="238">
        <v>12</v>
      </c>
      <c r="B39" s="1061"/>
      <c r="C39" s="1062"/>
      <c r="D39" s="1062"/>
      <c r="E39" s="1062"/>
      <c r="F39" s="1062"/>
      <c r="G39" s="1062"/>
      <c r="H39" s="1062"/>
      <c r="I39" s="1062"/>
      <c r="J39" s="1062"/>
      <c r="K39" s="1062"/>
      <c r="L39" s="1062"/>
      <c r="M39" s="1062"/>
      <c r="N39" s="1062"/>
      <c r="O39" s="1062"/>
      <c r="P39" s="1063"/>
      <c r="Q39" s="1069"/>
      <c r="R39" s="1070"/>
      <c r="S39" s="1070"/>
      <c r="T39" s="1070"/>
      <c r="U39" s="1070"/>
      <c r="V39" s="1070"/>
      <c r="W39" s="1070"/>
      <c r="X39" s="1070"/>
      <c r="Y39" s="1070"/>
      <c r="Z39" s="1070"/>
      <c r="AA39" s="1070"/>
      <c r="AB39" s="1070"/>
      <c r="AC39" s="1070"/>
      <c r="AD39" s="1070"/>
      <c r="AE39" s="1071"/>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01"/>
      <c r="BF39" s="1001"/>
      <c r="BG39" s="1001"/>
      <c r="BH39" s="1001"/>
      <c r="BI39" s="1002"/>
      <c r="BJ39" s="228"/>
      <c r="BK39" s="228"/>
      <c r="BL39" s="228"/>
      <c r="BM39" s="228"/>
      <c r="BN39" s="228"/>
      <c r="BO39" s="237"/>
      <c r="BP39" s="237"/>
      <c r="BQ39" s="234">
        <v>33</v>
      </c>
      <c r="BR39" s="235"/>
      <c r="BS39" s="1023"/>
      <c r="BT39" s="1024"/>
      <c r="BU39" s="1024"/>
      <c r="BV39" s="1024"/>
      <c r="BW39" s="1024"/>
      <c r="BX39" s="1024"/>
      <c r="BY39" s="1024"/>
      <c r="BZ39" s="1024"/>
      <c r="CA39" s="1024"/>
      <c r="CB39" s="1024"/>
      <c r="CC39" s="1024"/>
      <c r="CD39" s="1024"/>
      <c r="CE39" s="1024"/>
      <c r="CF39" s="1024"/>
      <c r="CG39" s="1045"/>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ht="26.25" customHeight="1" x14ac:dyDescent="0.15">
      <c r="A40" s="234">
        <v>13</v>
      </c>
      <c r="B40" s="1061"/>
      <c r="C40" s="1062"/>
      <c r="D40" s="1062"/>
      <c r="E40" s="1062"/>
      <c r="F40" s="1062"/>
      <c r="G40" s="1062"/>
      <c r="H40" s="1062"/>
      <c r="I40" s="1062"/>
      <c r="J40" s="1062"/>
      <c r="K40" s="1062"/>
      <c r="L40" s="1062"/>
      <c r="M40" s="1062"/>
      <c r="N40" s="1062"/>
      <c r="O40" s="1062"/>
      <c r="P40" s="1063"/>
      <c r="Q40" s="1069"/>
      <c r="R40" s="1070"/>
      <c r="S40" s="1070"/>
      <c r="T40" s="1070"/>
      <c r="U40" s="1070"/>
      <c r="V40" s="1070"/>
      <c r="W40" s="1070"/>
      <c r="X40" s="1070"/>
      <c r="Y40" s="1070"/>
      <c r="Z40" s="1070"/>
      <c r="AA40" s="1070"/>
      <c r="AB40" s="1070"/>
      <c r="AC40" s="1070"/>
      <c r="AD40" s="1070"/>
      <c r="AE40" s="1071"/>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01"/>
      <c r="BF40" s="1001"/>
      <c r="BG40" s="1001"/>
      <c r="BH40" s="1001"/>
      <c r="BI40" s="1002"/>
      <c r="BJ40" s="228"/>
      <c r="BK40" s="228"/>
      <c r="BL40" s="228"/>
      <c r="BM40" s="228"/>
      <c r="BN40" s="228"/>
      <c r="BO40" s="237"/>
      <c r="BP40" s="237"/>
      <c r="BQ40" s="234">
        <v>34</v>
      </c>
      <c r="BR40" s="235"/>
      <c r="BS40" s="1023"/>
      <c r="BT40" s="1024"/>
      <c r="BU40" s="1024"/>
      <c r="BV40" s="1024"/>
      <c r="BW40" s="1024"/>
      <c r="BX40" s="1024"/>
      <c r="BY40" s="1024"/>
      <c r="BZ40" s="1024"/>
      <c r="CA40" s="1024"/>
      <c r="CB40" s="1024"/>
      <c r="CC40" s="1024"/>
      <c r="CD40" s="1024"/>
      <c r="CE40" s="1024"/>
      <c r="CF40" s="1024"/>
      <c r="CG40" s="1045"/>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ht="26.25" customHeight="1" x14ac:dyDescent="0.15">
      <c r="A41" s="234">
        <v>14</v>
      </c>
      <c r="B41" s="1061"/>
      <c r="C41" s="1062"/>
      <c r="D41" s="1062"/>
      <c r="E41" s="1062"/>
      <c r="F41" s="1062"/>
      <c r="G41" s="1062"/>
      <c r="H41" s="1062"/>
      <c r="I41" s="1062"/>
      <c r="J41" s="1062"/>
      <c r="K41" s="1062"/>
      <c r="L41" s="1062"/>
      <c r="M41" s="1062"/>
      <c r="N41" s="1062"/>
      <c r="O41" s="1062"/>
      <c r="P41" s="1063"/>
      <c r="Q41" s="1069"/>
      <c r="R41" s="1070"/>
      <c r="S41" s="1070"/>
      <c r="T41" s="1070"/>
      <c r="U41" s="1070"/>
      <c r="V41" s="1070"/>
      <c r="W41" s="1070"/>
      <c r="X41" s="1070"/>
      <c r="Y41" s="1070"/>
      <c r="Z41" s="1070"/>
      <c r="AA41" s="1070"/>
      <c r="AB41" s="1070"/>
      <c r="AC41" s="1070"/>
      <c r="AD41" s="1070"/>
      <c r="AE41" s="1071"/>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01"/>
      <c r="BF41" s="1001"/>
      <c r="BG41" s="1001"/>
      <c r="BH41" s="1001"/>
      <c r="BI41" s="1002"/>
      <c r="BJ41" s="228"/>
      <c r="BK41" s="228"/>
      <c r="BL41" s="228"/>
      <c r="BM41" s="228"/>
      <c r="BN41" s="228"/>
      <c r="BO41" s="237"/>
      <c r="BP41" s="237"/>
      <c r="BQ41" s="234">
        <v>35</v>
      </c>
      <c r="BR41" s="235"/>
      <c r="BS41" s="1023"/>
      <c r="BT41" s="1024"/>
      <c r="BU41" s="1024"/>
      <c r="BV41" s="1024"/>
      <c r="BW41" s="1024"/>
      <c r="BX41" s="1024"/>
      <c r="BY41" s="1024"/>
      <c r="BZ41" s="1024"/>
      <c r="CA41" s="1024"/>
      <c r="CB41" s="1024"/>
      <c r="CC41" s="1024"/>
      <c r="CD41" s="1024"/>
      <c r="CE41" s="1024"/>
      <c r="CF41" s="1024"/>
      <c r="CG41" s="1045"/>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ht="26.25" customHeight="1" x14ac:dyDescent="0.15">
      <c r="A42" s="234">
        <v>15</v>
      </c>
      <c r="B42" s="1061"/>
      <c r="C42" s="1062"/>
      <c r="D42" s="1062"/>
      <c r="E42" s="1062"/>
      <c r="F42" s="1062"/>
      <c r="G42" s="1062"/>
      <c r="H42" s="1062"/>
      <c r="I42" s="1062"/>
      <c r="J42" s="1062"/>
      <c r="K42" s="1062"/>
      <c r="L42" s="1062"/>
      <c r="M42" s="1062"/>
      <c r="N42" s="1062"/>
      <c r="O42" s="1062"/>
      <c r="P42" s="1063"/>
      <c r="Q42" s="1069"/>
      <c r="R42" s="1070"/>
      <c r="S42" s="1070"/>
      <c r="T42" s="1070"/>
      <c r="U42" s="1070"/>
      <c r="V42" s="1070"/>
      <c r="W42" s="1070"/>
      <c r="X42" s="1070"/>
      <c r="Y42" s="1070"/>
      <c r="Z42" s="1070"/>
      <c r="AA42" s="1070"/>
      <c r="AB42" s="1070"/>
      <c r="AC42" s="1070"/>
      <c r="AD42" s="1070"/>
      <c r="AE42" s="1071"/>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01"/>
      <c r="BF42" s="1001"/>
      <c r="BG42" s="1001"/>
      <c r="BH42" s="1001"/>
      <c r="BI42" s="1002"/>
      <c r="BJ42" s="228"/>
      <c r="BK42" s="228"/>
      <c r="BL42" s="228"/>
      <c r="BM42" s="228"/>
      <c r="BN42" s="228"/>
      <c r="BO42" s="237"/>
      <c r="BP42" s="237"/>
      <c r="BQ42" s="234">
        <v>36</v>
      </c>
      <c r="BR42" s="235"/>
      <c r="BS42" s="1023"/>
      <c r="BT42" s="1024"/>
      <c r="BU42" s="1024"/>
      <c r="BV42" s="1024"/>
      <c r="BW42" s="1024"/>
      <c r="BX42" s="1024"/>
      <c r="BY42" s="1024"/>
      <c r="BZ42" s="1024"/>
      <c r="CA42" s="1024"/>
      <c r="CB42" s="1024"/>
      <c r="CC42" s="1024"/>
      <c r="CD42" s="1024"/>
      <c r="CE42" s="1024"/>
      <c r="CF42" s="1024"/>
      <c r="CG42" s="1045"/>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ht="26.25" customHeight="1" x14ac:dyDescent="0.15">
      <c r="A43" s="234">
        <v>16</v>
      </c>
      <c r="B43" s="1061"/>
      <c r="C43" s="1062"/>
      <c r="D43" s="1062"/>
      <c r="E43" s="1062"/>
      <c r="F43" s="1062"/>
      <c r="G43" s="1062"/>
      <c r="H43" s="1062"/>
      <c r="I43" s="1062"/>
      <c r="J43" s="1062"/>
      <c r="K43" s="1062"/>
      <c r="L43" s="1062"/>
      <c r="M43" s="1062"/>
      <c r="N43" s="1062"/>
      <c r="O43" s="1062"/>
      <c r="P43" s="1063"/>
      <c r="Q43" s="1069"/>
      <c r="R43" s="1070"/>
      <c r="S43" s="1070"/>
      <c r="T43" s="1070"/>
      <c r="U43" s="1070"/>
      <c r="V43" s="1070"/>
      <c r="W43" s="1070"/>
      <c r="X43" s="1070"/>
      <c r="Y43" s="1070"/>
      <c r="Z43" s="1070"/>
      <c r="AA43" s="1070"/>
      <c r="AB43" s="1070"/>
      <c r="AC43" s="1070"/>
      <c r="AD43" s="1070"/>
      <c r="AE43" s="1071"/>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01"/>
      <c r="BF43" s="1001"/>
      <c r="BG43" s="1001"/>
      <c r="BH43" s="1001"/>
      <c r="BI43" s="1002"/>
      <c r="BJ43" s="228"/>
      <c r="BK43" s="228"/>
      <c r="BL43" s="228"/>
      <c r="BM43" s="228"/>
      <c r="BN43" s="228"/>
      <c r="BO43" s="237"/>
      <c r="BP43" s="237"/>
      <c r="BQ43" s="234">
        <v>37</v>
      </c>
      <c r="BR43" s="235"/>
      <c r="BS43" s="1023"/>
      <c r="BT43" s="1024"/>
      <c r="BU43" s="1024"/>
      <c r="BV43" s="1024"/>
      <c r="BW43" s="1024"/>
      <c r="BX43" s="1024"/>
      <c r="BY43" s="1024"/>
      <c r="BZ43" s="1024"/>
      <c r="CA43" s="1024"/>
      <c r="CB43" s="1024"/>
      <c r="CC43" s="1024"/>
      <c r="CD43" s="1024"/>
      <c r="CE43" s="1024"/>
      <c r="CF43" s="1024"/>
      <c r="CG43" s="1045"/>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ht="26.25" customHeight="1" x14ac:dyDescent="0.15">
      <c r="A44" s="234">
        <v>17</v>
      </c>
      <c r="B44" s="1061"/>
      <c r="C44" s="1062"/>
      <c r="D44" s="1062"/>
      <c r="E44" s="1062"/>
      <c r="F44" s="1062"/>
      <c r="G44" s="1062"/>
      <c r="H44" s="1062"/>
      <c r="I44" s="1062"/>
      <c r="J44" s="1062"/>
      <c r="K44" s="1062"/>
      <c r="L44" s="1062"/>
      <c r="M44" s="1062"/>
      <c r="N44" s="1062"/>
      <c r="O44" s="1062"/>
      <c r="P44" s="1063"/>
      <c r="Q44" s="1069"/>
      <c r="R44" s="1070"/>
      <c r="S44" s="1070"/>
      <c r="T44" s="1070"/>
      <c r="U44" s="1070"/>
      <c r="V44" s="1070"/>
      <c r="W44" s="1070"/>
      <c r="X44" s="1070"/>
      <c r="Y44" s="1070"/>
      <c r="Z44" s="1070"/>
      <c r="AA44" s="1070"/>
      <c r="AB44" s="1070"/>
      <c r="AC44" s="1070"/>
      <c r="AD44" s="1070"/>
      <c r="AE44" s="1071"/>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01"/>
      <c r="BF44" s="1001"/>
      <c r="BG44" s="1001"/>
      <c r="BH44" s="1001"/>
      <c r="BI44" s="1002"/>
      <c r="BJ44" s="228"/>
      <c r="BK44" s="228"/>
      <c r="BL44" s="228"/>
      <c r="BM44" s="228"/>
      <c r="BN44" s="228"/>
      <c r="BO44" s="237"/>
      <c r="BP44" s="237"/>
      <c r="BQ44" s="234">
        <v>38</v>
      </c>
      <c r="BR44" s="235"/>
      <c r="BS44" s="1023"/>
      <c r="BT44" s="1024"/>
      <c r="BU44" s="1024"/>
      <c r="BV44" s="1024"/>
      <c r="BW44" s="1024"/>
      <c r="BX44" s="1024"/>
      <c r="BY44" s="1024"/>
      <c r="BZ44" s="1024"/>
      <c r="CA44" s="1024"/>
      <c r="CB44" s="1024"/>
      <c r="CC44" s="1024"/>
      <c r="CD44" s="1024"/>
      <c r="CE44" s="1024"/>
      <c r="CF44" s="1024"/>
      <c r="CG44" s="1045"/>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ht="26.25" customHeight="1" x14ac:dyDescent="0.15">
      <c r="A45" s="234">
        <v>18</v>
      </c>
      <c r="B45" s="1061"/>
      <c r="C45" s="1062"/>
      <c r="D45" s="1062"/>
      <c r="E45" s="1062"/>
      <c r="F45" s="1062"/>
      <c r="G45" s="1062"/>
      <c r="H45" s="1062"/>
      <c r="I45" s="1062"/>
      <c r="J45" s="1062"/>
      <c r="K45" s="1062"/>
      <c r="L45" s="1062"/>
      <c r="M45" s="1062"/>
      <c r="N45" s="1062"/>
      <c r="O45" s="1062"/>
      <c r="P45" s="1063"/>
      <c r="Q45" s="1069"/>
      <c r="R45" s="1070"/>
      <c r="S45" s="1070"/>
      <c r="T45" s="1070"/>
      <c r="U45" s="1070"/>
      <c r="V45" s="1070"/>
      <c r="W45" s="1070"/>
      <c r="X45" s="1070"/>
      <c r="Y45" s="1070"/>
      <c r="Z45" s="1070"/>
      <c r="AA45" s="1070"/>
      <c r="AB45" s="1070"/>
      <c r="AC45" s="1070"/>
      <c r="AD45" s="1070"/>
      <c r="AE45" s="1071"/>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01"/>
      <c r="BF45" s="1001"/>
      <c r="BG45" s="1001"/>
      <c r="BH45" s="1001"/>
      <c r="BI45" s="1002"/>
      <c r="BJ45" s="228"/>
      <c r="BK45" s="228"/>
      <c r="BL45" s="228"/>
      <c r="BM45" s="228"/>
      <c r="BN45" s="228"/>
      <c r="BO45" s="237"/>
      <c r="BP45" s="237"/>
      <c r="BQ45" s="234">
        <v>39</v>
      </c>
      <c r="BR45" s="235"/>
      <c r="BS45" s="1023"/>
      <c r="BT45" s="1024"/>
      <c r="BU45" s="1024"/>
      <c r="BV45" s="1024"/>
      <c r="BW45" s="1024"/>
      <c r="BX45" s="1024"/>
      <c r="BY45" s="1024"/>
      <c r="BZ45" s="1024"/>
      <c r="CA45" s="1024"/>
      <c r="CB45" s="1024"/>
      <c r="CC45" s="1024"/>
      <c r="CD45" s="1024"/>
      <c r="CE45" s="1024"/>
      <c r="CF45" s="1024"/>
      <c r="CG45" s="1045"/>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ht="26.25" customHeight="1" x14ac:dyDescent="0.15">
      <c r="A46" s="234">
        <v>19</v>
      </c>
      <c r="B46" s="1061"/>
      <c r="C46" s="1062"/>
      <c r="D46" s="1062"/>
      <c r="E46" s="1062"/>
      <c r="F46" s="1062"/>
      <c r="G46" s="1062"/>
      <c r="H46" s="1062"/>
      <c r="I46" s="1062"/>
      <c r="J46" s="1062"/>
      <c r="K46" s="1062"/>
      <c r="L46" s="1062"/>
      <c r="M46" s="1062"/>
      <c r="N46" s="1062"/>
      <c r="O46" s="1062"/>
      <c r="P46" s="1063"/>
      <c r="Q46" s="1069"/>
      <c r="R46" s="1070"/>
      <c r="S46" s="1070"/>
      <c r="T46" s="1070"/>
      <c r="U46" s="1070"/>
      <c r="V46" s="1070"/>
      <c r="W46" s="1070"/>
      <c r="X46" s="1070"/>
      <c r="Y46" s="1070"/>
      <c r="Z46" s="1070"/>
      <c r="AA46" s="1070"/>
      <c r="AB46" s="1070"/>
      <c r="AC46" s="1070"/>
      <c r="AD46" s="1070"/>
      <c r="AE46" s="1071"/>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01"/>
      <c r="BF46" s="1001"/>
      <c r="BG46" s="1001"/>
      <c r="BH46" s="1001"/>
      <c r="BI46" s="1002"/>
      <c r="BJ46" s="228"/>
      <c r="BK46" s="228"/>
      <c r="BL46" s="228"/>
      <c r="BM46" s="228"/>
      <c r="BN46" s="228"/>
      <c r="BO46" s="237"/>
      <c r="BP46" s="237"/>
      <c r="BQ46" s="234">
        <v>40</v>
      </c>
      <c r="BR46" s="235"/>
      <c r="BS46" s="1023"/>
      <c r="BT46" s="1024"/>
      <c r="BU46" s="1024"/>
      <c r="BV46" s="1024"/>
      <c r="BW46" s="1024"/>
      <c r="BX46" s="1024"/>
      <c r="BY46" s="1024"/>
      <c r="BZ46" s="1024"/>
      <c r="CA46" s="1024"/>
      <c r="CB46" s="1024"/>
      <c r="CC46" s="1024"/>
      <c r="CD46" s="1024"/>
      <c r="CE46" s="1024"/>
      <c r="CF46" s="1024"/>
      <c r="CG46" s="1045"/>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ht="26.25" customHeight="1" x14ac:dyDescent="0.15">
      <c r="A47" s="234">
        <v>20</v>
      </c>
      <c r="B47" s="1061"/>
      <c r="C47" s="1062"/>
      <c r="D47" s="1062"/>
      <c r="E47" s="1062"/>
      <c r="F47" s="1062"/>
      <c r="G47" s="1062"/>
      <c r="H47" s="1062"/>
      <c r="I47" s="1062"/>
      <c r="J47" s="1062"/>
      <c r="K47" s="1062"/>
      <c r="L47" s="1062"/>
      <c r="M47" s="1062"/>
      <c r="N47" s="1062"/>
      <c r="O47" s="1062"/>
      <c r="P47" s="1063"/>
      <c r="Q47" s="1069"/>
      <c r="R47" s="1070"/>
      <c r="S47" s="1070"/>
      <c r="T47" s="1070"/>
      <c r="U47" s="1070"/>
      <c r="V47" s="1070"/>
      <c r="W47" s="1070"/>
      <c r="X47" s="1070"/>
      <c r="Y47" s="1070"/>
      <c r="Z47" s="1070"/>
      <c r="AA47" s="1070"/>
      <c r="AB47" s="1070"/>
      <c r="AC47" s="1070"/>
      <c r="AD47" s="1070"/>
      <c r="AE47" s="1071"/>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01"/>
      <c r="BF47" s="1001"/>
      <c r="BG47" s="1001"/>
      <c r="BH47" s="1001"/>
      <c r="BI47" s="1002"/>
      <c r="BJ47" s="228"/>
      <c r="BK47" s="228"/>
      <c r="BL47" s="228"/>
      <c r="BM47" s="228"/>
      <c r="BN47" s="228"/>
      <c r="BO47" s="237"/>
      <c r="BP47" s="237"/>
      <c r="BQ47" s="234">
        <v>41</v>
      </c>
      <c r="BR47" s="235"/>
      <c r="BS47" s="1023"/>
      <c r="BT47" s="1024"/>
      <c r="BU47" s="1024"/>
      <c r="BV47" s="1024"/>
      <c r="BW47" s="1024"/>
      <c r="BX47" s="1024"/>
      <c r="BY47" s="1024"/>
      <c r="BZ47" s="1024"/>
      <c r="CA47" s="1024"/>
      <c r="CB47" s="1024"/>
      <c r="CC47" s="1024"/>
      <c r="CD47" s="1024"/>
      <c r="CE47" s="1024"/>
      <c r="CF47" s="1024"/>
      <c r="CG47" s="1045"/>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ht="26.25" customHeight="1" x14ac:dyDescent="0.15">
      <c r="A48" s="234">
        <v>21</v>
      </c>
      <c r="B48" s="1061"/>
      <c r="C48" s="1062"/>
      <c r="D48" s="1062"/>
      <c r="E48" s="1062"/>
      <c r="F48" s="1062"/>
      <c r="G48" s="1062"/>
      <c r="H48" s="1062"/>
      <c r="I48" s="1062"/>
      <c r="J48" s="1062"/>
      <c r="K48" s="1062"/>
      <c r="L48" s="1062"/>
      <c r="M48" s="1062"/>
      <c r="N48" s="1062"/>
      <c r="O48" s="1062"/>
      <c r="P48" s="1063"/>
      <c r="Q48" s="1069"/>
      <c r="R48" s="1070"/>
      <c r="S48" s="1070"/>
      <c r="T48" s="1070"/>
      <c r="U48" s="1070"/>
      <c r="V48" s="1070"/>
      <c r="W48" s="1070"/>
      <c r="X48" s="1070"/>
      <c r="Y48" s="1070"/>
      <c r="Z48" s="1070"/>
      <c r="AA48" s="1070"/>
      <c r="AB48" s="1070"/>
      <c r="AC48" s="1070"/>
      <c r="AD48" s="1070"/>
      <c r="AE48" s="1071"/>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01"/>
      <c r="BF48" s="1001"/>
      <c r="BG48" s="1001"/>
      <c r="BH48" s="1001"/>
      <c r="BI48" s="1002"/>
      <c r="BJ48" s="228"/>
      <c r="BK48" s="228"/>
      <c r="BL48" s="228"/>
      <c r="BM48" s="228"/>
      <c r="BN48" s="228"/>
      <c r="BO48" s="237"/>
      <c r="BP48" s="237"/>
      <c r="BQ48" s="234">
        <v>42</v>
      </c>
      <c r="BR48" s="235"/>
      <c r="BS48" s="1023"/>
      <c r="BT48" s="1024"/>
      <c r="BU48" s="1024"/>
      <c r="BV48" s="1024"/>
      <c r="BW48" s="1024"/>
      <c r="BX48" s="1024"/>
      <c r="BY48" s="1024"/>
      <c r="BZ48" s="1024"/>
      <c r="CA48" s="1024"/>
      <c r="CB48" s="1024"/>
      <c r="CC48" s="1024"/>
      <c r="CD48" s="1024"/>
      <c r="CE48" s="1024"/>
      <c r="CF48" s="1024"/>
      <c r="CG48" s="1045"/>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ht="26.25" customHeight="1" x14ac:dyDescent="0.15">
      <c r="A49" s="234">
        <v>22</v>
      </c>
      <c r="B49" s="1061"/>
      <c r="C49" s="1062"/>
      <c r="D49" s="1062"/>
      <c r="E49" s="1062"/>
      <c r="F49" s="1062"/>
      <c r="G49" s="1062"/>
      <c r="H49" s="1062"/>
      <c r="I49" s="1062"/>
      <c r="J49" s="1062"/>
      <c r="K49" s="1062"/>
      <c r="L49" s="1062"/>
      <c r="M49" s="1062"/>
      <c r="N49" s="1062"/>
      <c r="O49" s="1062"/>
      <c r="P49" s="1063"/>
      <c r="Q49" s="1069"/>
      <c r="R49" s="1070"/>
      <c r="S49" s="1070"/>
      <c r="T49" s="1070"/>
      <c r="U49" s="1070"/>
      <c r="V49" s="1070"/>
      <c r="W49" s="1070"/>
      <c r="X49" s="1070"/>
      <c r="Y49" s="1070"/>
      <c r="Z49" s="1070"/>
      <c r="AA49" s="1070"/>
      <c r="AB49" s="1070"/>
      <c r="AC49" s="1070"/>
      <c r="AD49" s="1070"/>
      <c r="AE49" s="1071"/>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01"/>
      <c r="BF49" s="1001"/>
      <c r="BG49" s="1001"/>
      <c r="BH49" s="1001"/>
      <c r="BI49" s="1002"/>
      <c r="BJ49" s="228"/>
      <c r="BK49" s="228"/>
      <c r="BL49" s="228"/>
      <c r="BM49" s="228"/>
      <c r="BN49" s="228"/>
      <c r="BO49" s="237"/>
      <c r="BP49" s="237"/>
      <c r="BQ49" s="234">
        <v>43</v>
      </c>
      <c r="BR49" s="235"/>
      <c r="BS49" s="1023"/>
      <c r="BT49" s="1024"/>
      <c r="BU49" s="1024"/>
      <c r="BV49" s="1024"/>
      <c r="BW49" s="1024"/>
      <c r="BX49" s="1024"/>
      <c r="BY49" s="1024"/>
      <c r="BZ49" s="1024"/>
      <c r="CA49" s="1024"/>
      <c r="CB49" s="1024"/>
      <c r="CC49" s="1024"/>
      <c r="CD49" s="1024"/>
      <c r="CE49" s="1024"/>
      <c r="CF49" s="1024"/>
      <c r="CG49" s="1045"/>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ht="26.25" customHeight="1" x14ac:dyDescent="0.15">
      <c r="A50" s="234">
        <v>23</v>
      </c>
      <c r="B50" s="1061"/>
      <c r="C50" s="1062"/>
      <c r="D50" s="1062"/>
      <c r="E50" s="1062"/>
      <c r="F50" s="1062"/>
      <c r="G50" s="1062"/>
      <c r="H50" s="1062"/>
      <c r="I50" s="1062"/>
      <c r="J50" s="1062"/>
      <c r="K50" s="1062"/>
      <c r="L50" s="1062"/>
      <c r="M50" s="1062"/>
      <c r="N50" s="1062"/>
      <c r="O50" s="1062"/>
      <c r="P50" s="1063"/>
      <c r="Q50" s="1064"/>
      <c r="R50" s="1056"/>
      <c r="S50" s="1056"/>
      <c r="T50" s="1056"/>
      <c r="U50" s="1056"/>
      <c r="V50" s="1056"/>
      <c r="W50" s="1056"/>
      <c r="X50" s="1056"/>
      <c r="Y50" s="1056"/>
      <c r="Z50" s="1056"/>
      <c r="AA50" s="1056"/>
      <c r="AB50" s="1056"/>
      <c r="AC50" s="1056"/>
      <c r="AD50" s="1056"/>
      <c r="AE50" s="1065"/>
      <c r="AF50" s="1066"/>
      <c r="AG50" s="1067"/>
      <c r="AH50" s="1067"/>
      <c r="AI50" s="1067"/>
      <c r="AJ50" s="1068"/>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01"/>
      <c r="BF50" s="1001"/>
      <c r="BG50" s="1001"/>
      <c r="BH50" s="1001"/>
      <c r="BI50" s="1002"/>
      <c r="BJ50" s="228"/>
      <c r="BK50" s="228"/>
      <c r="BL50" s="228"/>
      <c r="BM50" s="228"/>
      <c r="BN50" s="228"/>
      <c r="BO50" s="237"/>
      <c r="BP50" s="237"/>
      <c r="BQ50" s="234">
        <v>44</v>
      </c>
      <c r="BR50" s="235"/>
      <c r="BS50" s="1023"/>
      <c r="BT50" s="1024"/>
      <c r="BU50" s="1024"/>
      <c r="BV50" s="1024"/>
      <c r="BW50" s="1024"/>
      <c r="BX50" s="1024"/>
      <c r="BY50" s="1024"/>
      <c r="BZ50" s="1024"/>
      <c r="CA50" s="1024"/>
      <c r="CB50" s="1024"/>
      <c r="CC50" s="1024"/>
      <c r="CD50" s="1024"/>
      <c r="CE50" s="1024"/>
      <c r="CF50" s="1024"/>
      <c r="CG50" s="1045"/>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ht="26.25" customHeight="1" x14ac:dyDescent="0.15">
      <c r="A51" s="234">
        <v>24</v>
      </c>
      <c r="B51" s="1061"/>
      <c r="C51" s="1062"/>
      <c r="D51" s="1062"/>
      <c r="E51" s="1062"/>
      <c r="F51" s="1062"/>
      <c r="G51" s="1062"/>
      <c r="H51" s="1062"/>
      <c r="I51" s="1062"/>
      <c r="J51" s="1062"/>
      <c r="K51" s="1062"/>
      <c r="L51" s="1062"/>
      <c r="M51" s="1062"/>
      <c r="N51" s="1062"/>
      <c r="O51" s="1062"/>
      <c r="P51" s="1063"/>
      <c r="Q51" s="1064"/>
      <c r="R51" s="1056"/>
      <c r="S51" s="1056"/>
      <c r="T51" s="1056"/>
      <c r="U51" s="1056"/>
      <c r="V51" s="1056"/>
      <c r="W51" s="1056"/>
      <c r="X51" s="1056"/>
      <c r="Y51" s="1056"/>
      <c r="Z51" s="1056"/>
      <c r="AA51" s="1056"/>
      <c r="AB51" s="1056"/>
      <c r="AC51" s="1056"/>
      <c r="AD51" s="1056"/>
      <c r="AE51" s="1065"/>
      <c r="AF51" s="1066"/>
      <c r="AG51" s="1067"/>
      <c r="AH51" s="1067"/>
      <c r="AI51" s="1067"/>
      <c r="AJ51" s="1068"/>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01"/>
      <c r="BF51" s="1001"/>
      <c r="BG51" s="1001"/>
      <c r="BH51" s="1001"/>
      <c r="BI51" s="1002"/>
      <c r="BJ51" s="228"/>
      <c r="BK51" s="228"/>
      <c r="BL51" s="228"/>
      <c r="BM51" s="228"/>
      <c r="BN51" s="228"/>
      <c r="BO51" s="237"/>
      <c r="BP51" s="237"/>
      <c r="BQ51" s="234">
        <v>45</v>
      </c>
      <c r="BR51" s="235"/>
      <c r="BS51" s="1023"/>
      <c r="BT51" s="1024"/>
      <c r="BU51" s="1024"/>
      <c r="BV51" s="1024"/>
      <c r="BW51" s="1024"/>
      <c r="BX51" s="1024"/>
      <c r="BY51" s="1024"/>
      <c r="BZ51" s="1024"/>
      <c r="CA51" s="1024"/>
      <c r="CB51" s="1024"/>
      <c r="CC51" s="1024"/>
      <c r="CD51" s="1024"/>
      <c r="CE51" s="1024"/>
      <c r="CF51" s="1024"/>
      <c r="CG51" s="1045"/>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ht="26.25" customHeight="1" x14ac:dyDescent="0.15">
      <c r="A52" s="234">
        <v>25</v>
      </c>
      <c r="B52" s="1061"/>
      <c r="C52" s="1062"/>
      <c r="D52" s="1062"/>
      <c r="E52" s="1062"/>
      <c r="F52" s="1062"/>
      <c r="G52" s="1062"/>
      <c r="H52" s="1062"/>
      <c r="I52" s="1062"/>
      <c r="J52" s="1062"/>
      <c r="K52" s="1062"/>
      <c r="L52" s="1062"/>
      <c r="M52" s="1062"/>
      <c r="N52" s="1062"/>
      <c r="O52" s="1062"/>
      <c r="P52" s="1063"/>
      <c r="Q52" s="1064"/>
      <c r="R52" s="1056"/>
      <c r="S52" s="1056"/>
      <c r="T52" s="1056"/>
      <c r="U52" s="1056"/>
      <c r="V52" s="1056"/>
      <c r="W52" s="1056"/>
      <c r="X52" s="1056"/>
      <c r="Y52" s="1056"/>
      <c r="Z52" s="1056"/>
      <c r="AA52" s="1056"/>
      <c r="AB52" s="1056"/>
      <c r="AC52" s="1056"/>
      <c r="AD52" s="1056"/>
      <c r="AE52" s="1065"/>
      <c r="AF52" s="1066"/>
      <c r="AG52" s="1067"/>
      <c r="AH52" s="1067"/>
      <c r="AI52" s="1067"/>
      <c r="AJ52" s="1068"/>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01"/>
      <c r="BF52" s="1001"/>
      <c r="BG52" s="1001"/>
      <c r="BH52" s="1001"/>
      <c r="BI52" s="1002"/>
      <c r="BJ52" s="228"/>
      <c r="BK52" s="228"/>
      <c r="BL52" s="228"/>
      <c r="BM52" s="228"/>
      <c r="BN52" s="228"/>
      <c r="BO52" s="237"/>
      <c r="BP52" s="237"/>
      <c r="BQ52" s="234">
        <v>46</v>
      </c>
      <c r="BR52" s="235"/>
      <c r="BS52" s="1023"/>
      <c r="BT52" s="1024"/>
      <c r="BU52" s="1024"/>
      <c r="BV52" s="1024"/>
      <c r="BW52" s="1024"/>
      <c r="BX52" s="1024"/>
      <c r="BY52" s="1024"/>
      <c r="BZ52" s="1024"/>
      <c r="CA52" s="1024"/>
      <c r="CB52" s="1024"/>
      <c r="CC52" s="1024"/>
      <c r="CD52" s="1024"/>
      <c r="CE52" s="1024"/>
      <c r="CF52" s="1024"/>
      <c r="CG52" s="1045"/>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ht="26.25" customHeight="1" x14ac:dyDescent="0.15">
      <c r="A53" s="234">
        <v>26</v>
      </c>
      <c r="B53" s="1061"/>
      <c r="C53" s="1062"/>
      <c r="D53" s="1062"/>
      <c r="E53" s="1062"/>
      <c r="F53" s="1062"/>
      <c r="G53" s="1062"/>
      <c r="H53" s="1062"/>
      <c r="I53" s="1062"/>
      <c r="J53" s="1062"/>
      <c r="K53" s="1062"/>
      <c r="L53" s="1062"/>
      <c r="M53" s="1062"/>
      <c r="N53" s="1062"/>
      <c r="O53" s="1062"/>
      <c r="P53" s="1063"/>
      <c r="Q53" s="1064"/>
      <c r="R53" s="1056"/>
      <c r="S53" s="1056"/>
      <c r="T53" s="1056"/>
      <c r="U53" s="1056"/>
      <c r="V53" s="1056"/>
      <c r="W53" s="1056"/>
      <c r="X53" s="1056"/>
      <c r="Y53" s="1056"/>
      <c r="Z53" s="1056"/>
      <c r="AA53" s="1056"/>
      <c r="AB53" s="1056"/>
      <c r="AC53" s="1056"/>
      <c r="AD53" s="1056"/>
      <c r="AE53" s="1065"/>
      <c r="AF53" s="1066"/>
      <c r="AG53" s="1067"/>
      <c r="AH53" s="1067"/>
      <c r="AI53" s="1067"/>
      <c r="AJ53" s="1068"/>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01"/>
      <c r="BF53" s="1001"/>
      <c r="BG53" s="1001"/>
      <c r="BH53" s="1001"/>
      <c r="BI53" s="1002"/>
      <c r="BJ53" s="228"/>
      <c r="BK53" s="228"/>
      <c r="BL53" s="228"/>
      <c r="BM53" s="228"/>
      <c r="BN53" s="228"/>
      <c r="BO53" s="237"/>
      <c r="BP53" s="237"/>
      <c r="BQ53" s="234">
        <v>47</v>
      </c>
      <c r="BR53" s="235"/>
      <c r="BS53" s="1023"/>
      <c r="BT53" s="1024"/>
      <c r="BU53" s="1024"/>
      <c r="BV53" s="1024"/>
      <c r="BW53" s="1024"/>
      <c r="BX53" s="1024"/>
      <c r="BY53" s="1024"/>
      <c r="BZ53" s="1024"/>
      <c r="CA53" s="1024"/>
      <c r="CB53" s="1024"/>
      <c r="CC53" s="1024"/>
      <c r="CD53" s="1024"/>
      <c r="CE53" s="1024"/>
      <c r="CF53" s="1024"/>
      <c r="CG53" s="1045"/>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ht="26.25" customHeight="1" x14ac:dyDescent="0.15">
      <c r="A54" s="234">
        <v>27</v>
      </c>
      <c r="B54" s="1061"/>
      <c r="C54" s="1062"/>
      <c r="D54" s="1062"/>
      <c r="E54" s="1062"/>
      <c r="F54" s="1062"/>
      <c r="G54" s="1062"/>
      <c r="H54" s="1062"/>
      <c r="I54" s="1062"/>
      <c r="J54" s="1062"/>
      <c r="K54" s="1062"/>
      <c r="L54" s="1062"/>
      <c r="M54" s="1062"/>
      <c r="N54" s="1062"/>
      <c r="O54" s="1062"/>
      <c r="P54" s="1063"/>
      <c r="Q54" s="1064"/>
      <c r="R54" s="1056"/>
      <c r="S54" s="1056"/>
      <c r="T54" s="1056"/>
      <c r="U54" s="1056"/>
      <c r="V54" s="1056"/>
      <c r="W54" s="1056"/>
      <c r="X54" s="1056"/>
      <c r="Y54" s="1056"/>
      <c r="Z54" s="1056"/>
      <c r="AA54" s="1056"/>
      <c r="AB54" s="1056"/>
      <c r="AC54" s="1056"/>
      <c r="AD54" s="1056"/>
      <c r="AE54" s="1065"/>
      <c r="AF54" s="1066"/>
      <c r="AG54" s="1067"/>
      <c r="AH54" s="1067"/>
      <c r="AI54" s="1067"/>
      <c r="AJ54" s="1068"/>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01"/>
      <c r="BF54" s="1001"/>
      <c r="BG54" s="1001"/>
      <c r="BH54" s="1001"/>
      <c r="BI54" s="1002"/>
      <c r="BJ54" s="228"/>
      <c r="BK54" s="228"/>
      <c r="BL54" s="228"/>
      <c r="BM54" s="228"/>
      <c r="BN54" s="228"/>
      <c r="BO54" s="237"/>
      <c r="BP54" s="237"/>
      <c r="BQ54" s="234">
        <v>48</v>
      </c>
      <c r="BR54" s="235"/>
      <c r="BS54" s="1023"/>
      <c r="BT54" s="1024"/>
      <c r="BU54" s="1024"/>
      <c r="BV54" s="1024"/>
      <c r="BW54" s="1024"/>
      <c r="BX54" s="1024"/>
      <c r="BY54" s="1024"/>
      <c r="BZ54" s="1024"/>
      <c r="CA54" s="1024"/>
      <c r="CB54" s="1024"/>
      <c r="CC54" s="1024"/>
      <c r="CD54" s="1024"/>
      <c r="CE54" s="1024"/>
      <c r="CF54" s="1024"/>
      <c r="CG54" s="1045"/>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ht="26.25" customHeight="1" x14ac:dyDescent="0.15">
      <c r="A55" s="234">
        <v>28</v>
      </c>
      <c r="B55" s="1061"/>
      <c r="C55" s="1062"/>
      <c r="D55" s="1062"/>
      <c r="E55" s="1062"/>
      <c r="F55" s="1062"/>
      <c r="G55" s="1062"/>
      <c r="H55" s="1062"/>
      <c r="I55" s="1062"/>
      <c r="J55" s="1062"/>
      <c r="K55" s="1062"/>
      <c r="L55" s="1062"/>
      <c r="M55" s="1062"/>
      <c r="N55" s="1062"/>
      <c r="O55" s="1062"/>
      <c r="P55" s="1063"/>
      <c r="Q55" s="1064"/>
      <c r="R55" s="1056"/>
      <c r="S55" s="1056"/>
      <c r="T55" s="1056"/>
      <c r="U55" s="1056"/>
      <c r="V55" s="1056"/>
      <c r="W55" s="1056"/>
      <c r="X55" s="1056"/>
      <c r="Y55" s="1056"/>
      <c r="Z55" s="1056"/>
      <c r="AA55" s="1056"/>
      <c r="AB55" s="1056"/>
      <c r="AC55" s="1056"/>
      <c r="AD55" s="1056"/>
      <c r="AE55" s="1065"/>
      <c r="AF55" s="1066"/>
      <c r="AG55" s="1067"/>
      <c r="AH55" s="1067"/>
      <c r="AI55" s="1067"/>
      <c r="AJ55" s="1068"/>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01"/>
      <c r="BF55" s="1001"/>
      <c r="BG55" s="1001"/>
      <c r="BH55" s="1001"/>
      <c r="BI55" s="1002"/>
      <c r="BJ55" s="228"/>
      <c r="BK55" s="228"/>
      <c r="BL55" s="228"/>
      <c r="BM55" s="228"/>
      <c r="BN55" s="228"/>
      <c r="BO55" s="237"/>
      <c r="BP55" s="237"/>
      <c r="BQ55" s="234">
        <v>49</v>
      </c>
      <c r="BR55" s="235"/>
      <c r="BS55" s="1023"/>
      <c r="BT55" s="1024"/>
      <c r="BU55" s="1024"/>
      <c r="BV55" s="1024"/>
      <c r="BW55" s="1024"/>
      <c r="BX55" s="1024"/>
      <c r="BY55" s="1024"/>
      <c r="BZ55" s="1024"/>
      <c r="CA55" s="1024"/>
      <c r="CB55" s="1024"/>
      <c r="CC55" s="1024"/>
      <c r="CD55" s="1024"/>
      <c r="CE55" s="1024"/>
      <c r="CF55" s="1024"/>
      <c r="CG55" s="1045"/>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ht="26.25" customHeight="1" x14ac:dyDescent="0.15">
      <c r="A56" s="234">
        <v>29</v>
      </c>
      <c r="B56" s="1061"/>
      <c r="C56" s="1062"/>
      <c r="D56" s="1062"/>
      <c r="E56" s="1062"/>
      <c r="F56" s="1062"/>
      <c r="G56" s="1062"/>
      <c r="H56" s="1062"/>
      <c r="I56" s="1062"/>
      <c r="J56" s="1062"/>
      <c r="K56" s="1062"/>
      <c r="L56" s="1062"/>
      <c r="M56" s="1062"/>
      <c r="N56" s="1062"/>
      <c r="O56" s="1062"/>
      <c r="P56" s="1063"/>
      <c r="Q56" s="1064"/>
      <c r="R56" s="1056"/>
      <c r="S56" s="1056"/>
      <c r="T56" s="1056"/>
      <c r="U56" s="1056"/>
      <c r="V56" s="1056"/>
      <c r="W56" s="1056"/>
      <c r="X56" s="1056"/>
      <c r="Y56" s="1056"/>
      <c r="Z56" s="1056"/>
      <c r="AA56" s="1056"/>
      <c r="AB56" s="1056"/>
      <c r="AC56" s="1056"/>
      <c r="AD56" s="1056"/>
      <c r="AE56" s="1065"/>
      <c r="AF56" s="1066"/>
      <c r="AG56" s="1067"/>
      <c r="AH56" s="1067"/>
      <c r="AI56" s="1067"/>
      <c r="AJ56" s="1068"/>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01"/>
      <c r="BF56" s="1001"/>
      <c r="BG56" s="1001"/>
      <c r="BH56" s="1001"/>
      <c r="BI56" s="1002"/>
      <c r="BJ56" s="228"/>
      <c r="BK56" s="228"/>
      <c r="BL56" s="228"/>
      <c r="BM56" s="228"/>
      <c r="BN56" s="228"/>
      <c r="BO56" s="237"/>
      <c r="BP56" s="237"/>
      <c r="BQ56" s="234">
        <v>50</v>
      </c>
      <c r="BR56" s="235"/>
      <c r="BS56" s="1023"/>
      <c r="BT56" s="1024"/>
      <c r="BU56" s="1024"/>
      <c r="BV56" s="1024"/>
      <c r="BW56" s="1024"/>
      <c r="BX56" s="1024"/>
      <c r="BY56" s="1024"/>
      <c r="BZ56" s="1024"/>
      <c r="CA56" s="1024"/>
      <c r="CB56" s="1024"/>
      <c r="CC56" s="1024"/>
      <c r="CD56" s="1024"/>
      <c r="CE56" s="1024"/>
      <c r="CF56" s="1024"/>
      <c r="CG56" s="1045"/>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ht="26.25" customHeight="1" x14ac:dyDescent="0.15">
      <c r="A57" s="234">
        <v>30</v>
      </c>
      <c r="B57" s="1061"/>
      <c r="C57" s="1062"/>
      <c r="D57" s="1062"/>
      <c r="E57" s="1062"/>
      <c r="F57" s="1062"/>
      <c r="G57" s="1062"/>
      <c r="H57" s="1062"/>
      <c r="I57" s="1062"/>
      <c r="J57" s="1062"/>
      <c r="K57" s="1062"/>
      <c r="L57" s="1062"/>
      <c r="M57" s="1062"/>
      <c r="N57" s="1062"/>
      <c r="O57" s="1062"/>
      <c r="P57" s="1063"/>
      <c r="Q57" s="1064"/>
      <c r="R57" s="1056"/>
      <c r="S57" s="1056"/>
      <c r="T57" s="1056"/>
      <c r="U57" s="1056"/>
      <c r="V57" s="1056"/>
      <c r="W57" s="1056"/>
      <c r="X57" s="1056"/>
      <c r="Y57" s="1056"/>
      <c r="Z57" s="1056"/>
      <c r="AA57" s="1056"/>
      <c r="AB57" s="1056"/>
      <c r="AC57" s="1056"/>
      <c r="AD57" s="1056"/>
      <c r="AE57" s="1065"/>
      <c r="AF57" s="1066"/>
      <c r="AG57" s="1067"/>
      <c r="AH57" s="1067"/>
      <c r="AI57" s="1067"/>
      <c r="AJ57" s="1068"/>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01"/>
      <c r="BF57" s="1001"/>
      <c r="BG57" s="1001"/>
      <c r="BH57" s="1001"/>
      <c r="BI57" s="1002"/>
      <c r="BJ57" s="228"/>
      <c r="BK57" s="228"/>
      <c r="BL57" s="228"/>
      <c r="BM57" s="228"/>
      <c r="BN57" s="228"/>
      <c r="BO57" s="237"/>
      <c r="BP57" s="237"/>
      <c r="BQ57" s="234">
        <v>51</v>
      </c>
      <c r="BR57" s="235"/>
      <c r="BS57" s="1023"/>
      <c r="BT57" s="1024"/>
      <c r="BU57" s="1024"/>
      <c r="BV57" s="1024"/>
      <c r="BW57" s="1024"/>
      <c r="BX57" s="1024"/>
      <c r="BY57" s="1024"/>
      <c r="BZ57" s="1024"/>
      <c r="CA57" s="1024"/>
      <c r="CB57" s="1024"/>
      <c r="CC57" s="1024"/>
      <c r="CD57" s="1024"/>
      <c r="CE57" s="1024"/>
      <c r="CF57" s="1024"/>
      <c r="CG57" s="1045"/>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ht="26.25" customHeight="1" x14ac:dyDescent="0.15">
      <c r="A58" s="234">
        <v>31</v>
      </c>
      <c r="B58" s="1061"/>
      <c r="C58" s="1062"/>
      <c r="D58" s="1062"/>
      <c r="E58" s="1062"/>
      <c r="F58" s="1062"/>
      <c r="G58" s="1062"/>
      <c r="H58" s="1062"/>
      <c r="I58" s="1062"/>
      <c r="J58" s="1062"/>
      <c r="K58" s="1062"/>
      <c r="L58" s="1062"/>
      <c r="M58" s="1062"/>
      <c r="N58" s="1062"/>
      <c r="O58" s="1062"/>
      <c r="P58" s="1063"/>
      <c r="Q58" s="1064"/>
      <c r="R58" s="1056"/>
      <c r="S58" s="1056"/>
      <c r="T58" s="1056"/>
      <c r="U58" s="1056"/>
      <c r="V58" s="1056"/>
      <c r="W58" s="1056"/>
      <c r="X58" s="1056"/>
      <c r="Y58" s="1056"/>
      <c r="Z58" s="1056"/>
      <c r="AA58" s="1056"/>
      <c r="AB58" s="1056"/>
      <c r="AC58" s="1056"/>
      <c r="AD58" s="1056"/>
      <c r="AE58" s="1065"/>
      <c r="AF58" s="1066"/>
      <c r="AG58" s="1067"/>
      <c r="AH58" s="1067"/>
      <c r="AI58" s="1067"/>
      <c r="AJ58" s="1068"/>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01"/>
      <c r="BF58" s="1001"/>
      <c r="BG58" s="1001"/>
      <c r="BH58" s="1001"/>
      <c r="BI58" s="1002"/>
      <c r="BJ58" s="228"/>
      <c r="BK58" s="228"/>
      <c r="BL58" s="228"/>
      <c r="BM58" s="228"/>
      <c r="BN58" s="228"/>
      <c r="BO58" s="237"/>
      <c r="BP58" s="237"/>
      <c r="BQ58" s="234">
        <v>52</v>
      </c>
      <c r="BR58" s="235"/>
      <c r="BS58" s="1023"/>
      <c r="BT58" s="1024"/>
      <c r="BU58" s="1024"/>
      <c r="BV58" s="1024"/>
      <c r="BW58" s="1024"/>
      <c r="BX58" s="1024"/>
      <c r="BY58" s="1024"/>
      <c r="BZ58" s="1024"/>
      <c r="CA58" s="1024"/>
      <c r="CB58" s="1024"/>
      <c r="CC58" s="1024"/>
      <c r="CD58" s="1024"/>
      <c r="CE58" s="1024"/>
      <c r="CF58" s="1024"/>
      <c r="CG58" s="1045"/>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ht="26.25" customHeight="1" x14ac:dyDescent="0.15">
      <c r="A59" s="234">
        <v>32</v>
      </c>
      <c r="B59" s="1061"/>
      <c r="C59" s="1062"/>
      <c r="D59" s="1062"/>
      <c r="E59" s="1062"/>
      <c r="F59" s="1062"/>
      <c r="G59" s="1062"/>
      <c r="H59" s="1062"/>
      <c r="I59" s="1062"/>
      <c r="J59" s="1062"/>
      <c r="K59" s="1062"/>
      <c r="L59" s="1062"/>
      <c r="M59" s="1062"/>
      <c r="N59" s="1062"/>
      <c r="O59" s="1062"/>
      <c r="P59" s="1063"/>
      <c r="Q59" s="1064"/>
      <c r="R59" s="1056"/>
      <c r="S59" s="1056"/>
      <c r="T59" s="1056"/>
      <c r="U59" s="1056"/>
      <c r="V59" s="1056"/>
      <c r="W59" s="1056"/>
      <c r="X59" s="1056"/>
      <c r="Y59" s="1056"/>
      <c r="Z59" s="1056"/>
      <c r="AA59" s="1056"/>
      <c r="AB59" s="1056"/>
      <c r="AC59" s="1056"/>
      <c r="AD59" s="1056"/>
      <c r="AE59" s="1065"/>
      <c r="AF59" s="1066"/>
      <c r="AG59" s="1067"/>
      <c r="AH59" s="1067"/>
      <c r="AI59" s="1067"/>
      <c r="AJ59" s="1068"/>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01"/>
      <c r="BF59" s="1001"/>
      <c r="BG59" s="1001"/>
      <c r="BH59" s="1001"/>
      <c r="BI59" s="1002"/>
      <c r="BJ59" s="228"/>
      <c r="BK59" s="228"/>
      <c r="BL59" s="228"/>
      <c r="BM59" s="228"/>
      <c r="BN59" s="228"/>
      <c r="BO59" s="237"/>
      <c r="BP59" s="237"/>
      <c r="BQ59" s="234">
        <v>53</v>
      </c>
      <c r="BR59" s="235"/>
      <c r="BS59" s="1023"/>
      <c r="BT59" s="1024"/>
      <c r="BU59" s="1024"/>
      <c r="BV59" s="1024"/>
      <c r="BW59" s="1024"/>
      <c r="BX59" s="1024"/>
      <c r="BY59" s="1024"/>
      <c r="BZ59" s="1024"/>
      <c r="CA59" s="1024"/>
      <c r="CB59" s="1024"/>
      <c r="CC59" s="1024"/>
      <c r="CD59" s="1024"/>
      <c r="CE59" s="1024"/>
      <c r="CF59" s="1024"/>
      <c r="CG59" s="1045"/>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ht="26.25" customHeight="1" x14ac:dyDescent="0.15">
      <c r="A60" s="234">
        <v>33</v>
      </c>
      <c r="B60" s="1061"/>
      <c r="C60" s="1062"/>
      <c r="D60" s="1062"/>
      <c r="E60" s="1062"/>
      <c r="F60" s="1062"/>
      <c r="G60" s="1062"/>
      <c r="H60" s="1062"/>
      <c r="I60" s="1062"/>
      <c r="J60" s="1062"/>
      <c r="K60" s="1062"/>
      <c r="L60" s="1062"/>
      <c r="M60" s="1062"/>
      <c r="N60" s="1062"/>
      <c r="O60" s="1062"/>
      <c r="P60" s="1063"/>
      <c r="Q60" s="1064"/>
      <c r="R60" s="1056"/>
      <c r="S60" s="1056"/>
      <c r="T60" s="1056"/>
      <c r="U60" s="1056"/>
      <c r="V60" s="1056"/>
      <c r="W60" s="1056"/>
      <c r="X60" s="1056"/>
      <c r="Y60" s="1056"/>
      <c r="Z60" s="1056"/>
      <c r="AA60" s="1056"/>
      <c r="AB60" s="1056"/>
      <c r="AC60" s="1056"/>
      <c r="AD60" s="1056"/>
      <c r="AE60" s="1065"/>
      <c r="AF60" s="1066"/>
      <c r="AG60" s="1067"/>
      <c r="AH60" s="1067"/>
      <c r="AI60" s="1067"/>
      <c r="AJ60" s="1068"/>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01"/>
      <c r="BF60" s="1001"/>
      <c r="BG60" s="1001"/>
      <c r="BH60" s="1001"/>
      <c r="BI60" s="1002"/>
      <c r="BJ60" s="228"/>
      <c r="BK60" s="228"/>
      <c r="BL60" s="228"/>
      <c r="BM60" s="228"/>
      <c r="BN60" s="228"/>
      <c r="BO60" s="237"/>
      <c r="BP60" s="237"/>
      <c r="BQ60" s="234">
        <v>54</v>
      </c>
      <c r="BR60" s="235"/>
      <c r="BS60" s="1023"/>
      <c r="BT60" s="1024"/>
      <c r="BU60" s="1024"/>
      <c r="BV60" s="1024"/>
      <c r="BW60" s="1024"/>
      <c r="BX60" s="1024"/>
      <c r="BY60" s="1024"/>
      <c r="BZ60" s="1024"/>
      <c r="CA60" s="1024"/>
      <c r="CB60" s="1024"/>
      <c r="CC60" s="1024"/>
      <c r="CD60" s="1024"/>
      <c r="CE60" s="1024"/>
      <c r="CF60" s="1024"/>
      <c r="CG60" s="1045"/>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ht="26.25" customHeight="1" thickBot="1" x14ac:dyDescent="0.2">
      <c r="A61" s="234">
        <v>34</v>
      </c>
      <c r="B61" s="1061"/>
      <c r="C61" s="1062"/>
      <c r="D61" s="1062"/>
      <c r="E61" s="1062"/>
      <c r="F61" s="1062"/>
      <c r="G61" s="1062"/>
      <c r="H61" s="1062"/>
      <c r="I61" s="1062"/>
      <c r="J61" s="1062"/>
      <c r="K61" s="1062"/>
      <c r="L61" s="1062"/>
      <c r="M61" s="1062"/>
      <c r="N61" s="1062"/>
      <c r="O61" s="1062"/>
      <c r="P61" s="1063"/>
      <c r="Q61" s="1064"/>
      <c r="R61" s="1056"/>
      <c r="S61" s="1056"/>
      <c r="T61" s="1056"/>
      <c r="U61" s="1056"/>
      <c r="V61" s="1056"/>
      <c r="W61" s="1056"/>
      <c r="X61" s="1056"/>
      <c r="Y61" s="1056"/>
      <c r="Z61" s="1056"/>
      <c r="AA61" s="1056"/>
      <c r="AB61" s="1056"/>
      <c r="AC61" s="1056"/>
      <c r="AD61" s="1056"/>
      <c r="AE61" s="1065"/>
      <c r="AF61" s="1066"/>
      <c r="AG61" s="1067"/>
      <c r="AH61" s="1067"/>
      <c r="AI61" s="1067"/>
      <c r="AJ61" s="1068"/>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01"/>
      <c r="BF61" s="1001"/>
      <c r="BG61" s="1001"/>
      <c r="BH61" s="1001"/>
      <c r="BI61" s="1002"/>
      <c r="BJ61" s="228"/>
      <c r="BK61" s="228"/>
      <c r="BL61" s="228"/>
      <c r="BM61" s="228"/>
      <c r="BN61" s="228"/>
      <c r="BO61" s="237"/>
      <c r="BP61" s="237"/>
      <c r="BQ61" s="234">
        <v>55</v>
      </c>
      <c r="BR61" s="235"/>
      <c r="BS61" s="1023"/>
      <c r="BT61" s="1024"/>
      <c r="BU61" s="1024"/>
      <c r="BV61" s="1024"/>
      <c r="BW61" s="1024"/>
      <c r="BX61" s="1024"/>
      <c r="BY61" s="1024"/>
      <c r="BZ61" s="1024"/>
      <c r="CA61" s="1024"/>
      <c r="CB61" s="1024"/>
      <c r="CC61" s="1024"/>
      <c r="CD61" s="1024"/>
      <c r="CE61" s="1024"/>
      <c r="CF61" s="1024"/>
      <c r="CG61" s="1045"/>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ht="26.25" customHeight="1" x14ac:dyDescent="0.15">
      <c r="A62" s="234">
        <v>35</v>
      </c>
      <c r="B62" s="1061"/>
      <c r="C62" s="1062"/>
      <c r="D62" s="1062"/>
      <c r="E62" s="1062"/>
      <c r="F62" s="1062"/>
      <c r="G62" s="1062"/>
      <c r="H62" s="1062"/>
      <c r="I62" s="1062"/>
      <c r="J62" s="1062"/>
      <c r="K62" s="1062"/>
      <c r="L62" s="1062"/>
      <c r="M62" s="1062"/>
      <c r="N62" s="1062"/>
      <c r="O62" s="1062"/>
      <c r="P62" s="1063"/>
      <c r="Q62" s="1064"/>
      <c r="R62" s="1056"/>
      <c r="S62" s="1056"/>
      <c r="T62" s="1056"/>
      <c r="U62" s="1056"/>
      <c r="V62" s="1056"/>
      <c r="W62" s="1056"/>
      <c r="X62" s="1056"/>
      <c r="Y62" s="1056"/>
      <c r="Z62" s="1056"/>
      <c r="AA62" s="1056"/>
      <c r="AB62" s="1056"/>
      <c r="AC62" s="1056"/>
      <c r="AD62" s="1056"/>
      <c r="AE62" s="1065"/>
      <c r="AF62" s="1066"/>
      <c r="AG62" s="1067"/>
      <c r="AH62" s="1067"/>
      <c r="AI62" s="1067"/>
      <c r="AJ62" s="1068"/>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01"/>
      <c r="BF62" s="1001"/>
      <c r="BG62" s="1001"/>
      <c r="BH62" s="1001"/>
      <c r="BI62" s="1002"/>
      <c r="BJ62" s="1058" t="s">
        <v>411</v>
      </c>
      <c r="BK62" s="1059"/>
      <c r="BL62" s="1059"/>
      <c r="BM62" s="1059"/>
      <c r="BN62" s="1060"/>
      <c r="BO62" s="237"/>
      <c r="BP62" s="237"/>
      <c r="BQ62" s="234">
        <v>56</v>
      </c>
      <c r="BR62" s="235"/>
      <c r="BS62" s="1023"/>
      <c r="BT62" s="1024"/>
      <c r="BU62" s="1024"/>
      <c r="BV62" s="1024"/>
      <c r="BW62" s="1024"/>
      <c r="BX62" s="1024"/>
      <c r="BY62" s="1024"/>
      <c r="BZ62" s="1024"/>
      <c r="CA62" s="1024"/>
      <c r="CB62" s="1024"/>
      <c r="CC62" s="1024"/>
      <c r="CD62" s="1024"/>
      <c r="CE62" s="1024"/>
      <c r="CF62" s="1024"/>
      <c r="CG62" s="1045"/>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ht="26.25" customHeight="1" thickBot="1" x14ac:dyDescent="0.2">
      <c r="A63" s="236" t="s">
        <v>389</v>
      </c>
      <c r="B63" s="966" t="s">
        <v>412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51"/>
      <c r="AF63" s="1052">
        <v>2447</v>
      </c>
      <c r="AG63" s="988"/>
      <c r="AH63" s="988"/>
      <c r="AI63" s="988"/>
      <c r="AJ63" s="1053"/>
      <c r="AK63" s="1054"/>
      <c r="AL63" s="992"/>
      <c r="AM63" s="992"/>
      <c r="AN63" s="992"/>
      <c r="AO63" s="992"/>
      <c r="AP63" s="988">
        <v>34438</v>
      </c>
      <c r="AQ63" s="988"/>
      <c r="AR63" s="988"/>
      <c r="AS63" s="988"/>
      <c r="AT63" s="988"/>
      <c r="AU63" s="988">
        <v>17001</v>
      </c>
      <c r="AV63" s="988"/>
      <c r="AW63" s="988"/>
      <c r="AX63" s="988"/>
      <c r="AY63" s="988"/>
      <c r="AZ63" s="1048"/>
      <c r="BA63" s="1048"/>
      <c r="BB63" s="1048"/>
      <c r="BC63" s="1048"/>
      <c r="BD63" s="1048"/>
      <c r="BE63" s="989"/>
      <c r="BF63" s="989"/>
      <c r="BG63" s="989"/>
      <c r="BH63" s="989"/>
      <c r="BI63" s="990"/>
      <c r="BJ63" s="1049" t="s">
        <v>127</v>
      </c>
      <c r="BK63" s="982"/>
      <c r="BL63" s="982"/>
      <c r="BM63" s="982"/>
      <c r="BN63" s="1050"/>
      <c r="BO63" s="237"/>
      <c r="BP63" s="237"/>
      <c r="BQ63" s="234">
        <v>57</v>
      </c>
      <c r="BR63" s="235"/>
      <c r="BS63" s="1023"/>
      <c r="BT63" s="1024"/>
      <c r="BU63" s="1024"/>
      <c r="BV63" s="1024"/>
      <c r="BW63" s="1024"/>
      <c r="BX63" s="1024"/>
      <c r="BY63" s="1024"/>
      <c r="BZ63" s="1024"/>
      <c r="CA63" s="1024"/>
      <c r="CB63" s="1024"/>
      <c r="CC63" s="1024"/>
      <c r="CD63" s="1024"/>
      <c r="CE63" s="1024"/>
      <c r="CF63" s="1024"/>
      <c r="CG63" s="1045"/>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3"/>
      <c r="BT64" s="1024"/>
      <c r="BU64" s="1024"/>
      <c r="BV64" s="1024"/>
      <c r="BW64" s="1024"/>
      <c r="BX64" s="1024"/>
      <c r="BY64" s="1024"/>
      <c r="BZ64" s="1024"/>
      <c r="CA64" s="1024"/>
      <c r="CB64" s="1024"/>
      <c r="CC64" s="1024"/>
      <c r="CD64" s="1024"/>
      <c r="CE64" s="1024"/>
      <c r="CF64" s="1024"/>
      <c r="CG64" s="1045"/>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3"/>
      <c r="BT65" s="1024"/>
      <c r="BU65" s="1024"/>
      <c r="BV65" s="1024"/>
      <c r="BW65" s="1024"/>
      <c r="BX65" s="1024"/>
      <c r="BY65" s="1024"/>
      <c r="BZ65" s="1024"/>
      <c r="CA65" s="1024"/>
      <c r="CB65" s="1024"/>
      <c r="CC65" s="1024"/>
      <c r="CD65" s="1024"/>
      <c r="CE65" s="1024"/>
      <c r="CF65" s="1024"/>
      <c r="CG65" s="1045"/>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ht="26.25" customHeight="1" x14ac:dyDescent="0.15">
      <c r="A66" s="1026" t="s">
        <v>414</v>
      </c>
      <c r="B66" s="1027"/>
      <c r="C66" s="1027"/>
      <c r="D66" s="1027"/>
      <c r="E66" s="1027"/>
      <c r="F66" s="1027"/>
      <c r="G66" s="1027"/>
      <c r="H66" s="1027"/>
      <c r="I66" s="1027"/>
      <c r="J66" s="1027"/>
      <c r="K66" s="1027"/>
      <c r="L66" s="1027"/>
      <c r="M66" s="1027"/>
      <c r="N66" s="1027"/>
      <c r="O66" s="1027"/>
      <c r="P66" s="1028"/>
      <c r="Q66" s="1032" t="s">
        <v>415</v>
      </c>
      <c r="R66" s="1033"/>
      <c r="S66" s="1033"/>
      <c r="T66" s="1033"/>
      <c r="U66" s="1034"/>
      <c r="V66" s="1032" t="s">
        <v>416</v>
      </c>
      <c r="W66" s="1033"/>
      <c r="X66" s="1033"/>
      <c r="Y66" s="1033"/>
      <c r="Z66" s="1034"/>
      <c r="AA66" s="1032" t="s">
        <v>417</v>
      </c>
      <c r="AB66" s="1033"/>
      <c r="AC66" s="1033"/>
      <c r="AD66" s="1033"/>
      <c r="AE66" s="1034"/>
      <c r="AF66" s="1038" t="s">
        <v>418</v>
      </c>
      <c r="AG66" s="1039"/>
      <c r="AH66" s="1039"/>
      <c r="AI66" s="1039"/>
      <c r="AJ66" s="1040"/>
      <c r="AK66" s="1032" t="s">
        <v>397</v>
      </c>
      <c r="AL66" s="1027"/>
      <c r="AM66" s="1027"/>
      <c r="AN66" s="1027"/>
      <c r="AO66" s="1028"/>
      <c r="AP66" s="1032" t="s">
        <v>419</v>
      </c>
      <c r="AQ66" s="1033"/>
      <c r="AR66" s="1033"/>
      <c r="AS66" s="1033"/>
      <c r="AT66" s="1034"/>
      <c r="AU66" s="1032" t="s">
        <v>420</v>
      </c>
      <c r="AV66" s="1033"/>
      <c r="AW66" s="1033"/>
      <c r="AX66" s="1033"/>
      <c r="AY66" s="1034"/>
      <c r="AZ66" s="1032" t="s">
        <v>377</v>
      </c>
      <c r="BA66" s="1033"/>
      <c r="BB66" s="1033"/>
      <c r="BC66" s="1033"/>
      <c r="BD66" s="1046"/>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7"/>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6" t="s">
        <v>588</v>
      </c>
      <c r="C68" s="1017"/>
      <c r="D68" s="1017"/>
      <c r="E68" s="1017"/>
      <c r="F68" s="1017"/>
      <c r="G68" s="1017"/>
      <c r="H68" s="1017"/>
      <c r="I68" s="1017"/>
      <c r="J68" s="1017"/>
      <c r="K68" s="1017"/>
      <c r="L68" s="1017"/>
      <c r="M68" s="1017"/>
      <c r="N68" s="1017"/>
      <c r="O68" s="1017"/>
      <c r="P68" s="1018"/>
      <c r="Q68" s="1019">
        <v>3868</v>
      </c>
      <c r="R68" s="1013"/>
      <c r="S68" s="1013"/>
      <c r="T68" s="1013"/>
      <c r="U68" s="1013"/>
      <c r="V68" s="1013">
        <v>3673</v>
      </c>
      <c r="W68" s="1013"/>
      <c r="X68" s="1013"/>
      <c r="Y68" s="1013"/>
      <c r="Z68" s="1013"/>
      <c r="AA68" s="1013">
        <f t="shared" ref="AA68:AA69" si="1">Q68-V68</f>
        <v>195</v>
      </c>
      <c r="AB68" s="1013"/>
      <c r="AC68" s="1013"/>
      <c r="AD68" s="1013"/>
      <c r="AE68" s="1013"/>
      <c r="AF68" s="1013">
        <v>195</v>
      </c>
      <c r="AG68" s="1013"/>
      <c r="AH68" s="1013"/>
      <c r="AI68" s="1013"/>
      <c r="AJ68" s="1013"/>
      <c r="AK68" s="1013">
        <v>3</v>
      </c>
      <c r="AL68" s="1013"/>
      <c r="AM68" s="1013"/>
      <c r="AN68" s="1013"/>
      <c r="AO68" s="1013"/>
      <c r="AP68" s="1013">
        <v>2488</v>
      </c>
      <c r="AQ68" s="1013"/>
      <c r="AR68" s="1013"/>
      <c r="AS68" s="1013"/>
      <c r="AT68" s="1013"/>
      <c r="AU68" s="1013">
        <v>1782</v>
      </c>
      <c r="AV68" s="1013"/>
      <c r="AW68" s="1013"/>
      <c r="AX68" s="1013"/>
      <c r="AY68" s="1013"/>
      <c r="AZ68" s="1014"/>
      <c r="BA68" s="1014"/>
      <c r="BB68" s="1014"/>
      <c r="BC68" s="1014"/>
      <c r="BD68" s="1015"/>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589</v>
      </c>
      <c r="C69" s="1004"/>
      <c r="D69" s="1004"/>
      <c r="E69" s="1004"/>
      <c r="F69" s="1004"/>
      <c r="G69" s="1004"/>
      <c r="H69" s="1004"/>
      <c r="I69" s="1004"/>
      <c r="J69" s="1004"/>
      <c r="K69" s="1004"/>
      <c r="L69" s="1004"/>
      <c r="M69" s="1004"/>
      <c r="N69" s="1004"/>
      <c r="O69" s="1004"/>
      <c r="P69" s="1005"/>
      <c r="Q69" s="1007">
        <v>0</v>
      </c>
      <c r="R69" s="1008"/>
      <c r="S69" s="1008"/>
      <c r="T69" s="1008"/>
      <c r="U69" s="1009"/>
      <c r="V69" s="1010">
        <v>3</v>
      </c>
      <c r="W69" s="1008"/>
      <c r="X69" s="1008"/>
      <c r="Y69" s="1008"/>
      <c r="Z69" s="1009"/>
      <c r="AA69" s="1010">
        <f t="shared" si="1"/>
        <v>-3</v>
      </c>
      <c r="AB69" s="1008"/>
      <c r="AC69" s="1008"/>
      <c r="AD69" s="1008"/>
      <c r="AE69" s="1009"/>
      <c r="AF69" s="1010">
        <v>-3</v>
      </c>
      <c r="AG69" s="1008"/>
      <c r="AH69" s="1008"/>
      <c r="AI69" s="1008"/>
      <c r="AJ69" s="1009"/>
      <c r="AK69" s="1010" t="s">
        <v>601</v>
      </c>
      <c r="AL69" s="1008"/>
      <c r="AM69" s="1008"/>
      <c r="AN69" s="1008"/>
      <c r="AO69" s="1009"/>
      <c r="AP69" s="1010" t="s">
        <v>601</v>
      </c>
      <c r="AQ69" s="1008"/>
      <c r="AR69" s="1008"/>
      <c r="AS69" s="1008"/>
      <c r="AT69" s="1009"/>
      <c r="AU69" s="1010" t="s">
        <v>601</v>
      </c>
      <c r="AV69" s="1008"/>
      <c r="AW69" s="1008"/>
      <c r="AX69" s="1008"/>
      <c r="AY69" s="1009"/>
      <c r="AZ69" s="1011"/>
      <c r="BA69" s="1004"/>
      <c r="BB69" s="1004"/>
      <c r="BC69" s="1004"/>
      <c r="BD69" s="101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590</v>
      </c>
      <c r="C70" s="1004"/>
      <c r="D70" s="1004"/>
      <c r="E70" s="1004"/>
      <c r="F70" s="1004"/>
      <c r="G70" s="1004"/>
      <c r="H70" s="1004"/>
      <c r="I70" s="1004"/>
      <c r="J70" s="1004"/>
      <c r="K70" s="1004"/>
      <c r="L70" s="1004"/>
      <c r="M70" s="1004"/>
      <c r="N70" s="1004"/>
      <c r="O70" s="1004"/>
      <c r="P70" s="1005"/>
      <c r="Q70" s="1007">
        <v>777</v>
      </c>
      <c r="R70" s="1008"/>
      <c r="S70" s="1008"/>
      <c r="T70" s="1008"/>
      <c r="U70" s="1009"/>
      <c r="V70" s="1010">
        <v>743</v>
      </c>
      <c r="W70" s="1008"/>
      <c r="X70" s="1008"/>
      <c r="Y70" s="1008"/>
      <c r="Z70" s="1009"/>
      <c r="AA70" s="1010">
        <f t="shared" ref="AA70:AA76" si="2">Q70-V70</f>
        <v>34</v>
      </c>
      <c r="AB70" s="1008"/>
      <c r="AC70" s="1008"/>
      <c r="AD70" s="1008"/>
      <c r="AE70" s="1009"/>
      <c r="AF70" s="1010">
        <v>34</v>
      </c>
      <c r="AG70" s="1008"/>
      <c r="AH70" s="1008"/>
      <c r="AI70" s="1008"/>
      <c r="AJ70" s="1009"/>
      <c r="AK70" s="1010">
        <v>17</v>
      </c>
      <c r="AL70" s="1008"/>
      <c r="AM70" s="1008"/>
      <c r="AN70" s="1008"/>
      <c r="AO70" s="1009"/>
      <c r="AP70" s="1010">
        <v>718</v>
      </c>
      <c r="AQ70" s="1008"/>
      <c r="AR70" s="1008"/>
      <c r="AS70" s="1008"/>
      <c r="AT70" s="1009"/>
      <c r="AU70" s="1010">
        <v>191</v>
      </c>
      <c r="AV70" s="1008"/>
      <c r="AW70" s="1008"/>
      <c r="AX70" s="1008"/>
      <c r="AY70" s="1009"/>
      <c r="AZ70" s="1011"/>
      <c r="BA70" s="1004"/>
      <c r="BB70" s="1004"/>
      <c r="BC70" s="1004"/>
      <c r="BD70" s="101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591</v>
      </c>
      <c r="C71" s="1004"/>
      <c r="D71" s="1004"/>
      <c r="E71" s="1004"/>
      <c r="F71" s="1004"/>
      <c r="G71" s="1004"/>
      <c r="H71" s="1004"/>
      <c r="I71" s="1004"/>
      <c r="J71" s="1004"/>
      <c r="K71" s="1004"/>
      <c r="L71" s="1004"/>
      <c r="M71" s="1004"/>
      <c r="N71" s="1004"/>
      <c r="O71" s="1004"/>
      <c r="P71" s="1005"/>
      <c r="Q71" s="1007">
        <v>553</v>
      </c>
      <c r="R71" s="1008"/>
      <c r="S71" s="1008"/>
      <c r="T71" s="1008"/>
      <c r="U71" s="1009"/>
      <c r="V71" s="1010">
        <v>522</v>
      </c>
      <c r="W71" s="1008"/>
      <c r="X71" s="1008"/>
      <c r="Y71" s="1008"/>
      <c r="Z71" s="1009"/>
      <c r="AA71" s="1010">
        <f t="shared" si="2"/>
        <v>31</v>
      </c>
      <c r="AB71" s="1008"/>
      <c r="AC71" s="1008"/>
      <c r="AD71" s="1008"/>
      <c r="AE71" s="1009"/>
      <c r="AF71" s="1010">
        <v>31</v>
      </c>
      <c r="AG71" s="1008"/>
      <c r="AH71" s="1008"/>
      <c r="AI71" s="1008"/>
      <c r="AJ71" s="1009"/>
      <c r="AK71" s="1010">
        <v>24</v>
      </c>
      <c r="AL71" s="1008"/>
      <c r="AM71" s="1008"/>
      <c r="AN71" s="1008"/>
      <c r="AO71" s="1009"/>
      <c r="AP71" s="1010" t="s">
        <v>513</v>
      </c>
      <c r="AQ71" s="1008"/>
      <c r="AR71" s="1008"/>
      <c r="AS71" s="1008"/>
      <c r="AT71" s="1009"/>
      <c r="AU71" s="1010" t="s">
        <v>513</v>
      </c>
      <c r="AV71" s="1008"/>
      <c r="AW71" s="1008"/>
      <c r="AX71" s="1008"/>
      <c r="AY71" s="1009"/>
      <c r="AZ71" s="1011"/>
      <c r="BA71" s="1004"/>
      <c r="BB71" s="1004"/>
      <c r="BC71" s="1004"/>
      <c r="BD71" s="101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592</v>
      </c>
      <c r="C72" s="1004"/>
      <c r="D72" s="1004"/>
      <c r="E72" s="1004"/>
      <c r="F72" s="1004"/>
      <c r="G72" s="1004"/>
      <c r="H72" s="1004"/>
      <c r="I72" s="1004"/>
      <c r="J72" s="1004"/>
      <c r="K72" s="1004"/>
      <c r="L72" s="1004"/>
      <c r="M72" s="1004"/>
      <c r="N72" s="1004"/>
      <c r="O72" s="1004"/>
      <c r="P72" s="1005"/>
      <c r="Q72" s="1007">
        <v>172370</v>
      </c>
      <c r="R72" s="1008"/>
      <c r="S72" s="1008"/>
      <c r="T72" s="1008"/>
      <c r="U72" s="1009"/>
      <c r="V72" s="1010">
        <v>165578</v>
      </c>
      <c r="W72" s="1008"/>
      <c r="X72" s="1008"/>
      <c r="Y72" s="1008"/>
      <c r="Z72" s="1009"/>
      <c r="AA72" s="1010">
        <f t="shared" si="2"/>
        <v>6792</v>
      </c>
      <c r="AB72" s="1008"/>
      <c r="AC72" s="1008"/>
      <c r="AD72" s="1008"/>
      <c r="AE72" s="1009"/>
      <c r="AF72" s="1010">
        <v>6788</v>
      </c>
      <c r="AG72" s="1008"/>
      <c r="AH72" s="1008"/>
      <c r="AI72" s="1008"/>
      <c r="AJ72" s="1009"/>
      <c r="AK72" s="1010">
        <v>7704</v>
      </c>
      <c r="AL72" s="1008"/>
      <c r="AM72" s="1008"/>
      <c r="AN72" s="1008"/>
      <c r="AO72" s="1009"/>
      <c r="AP72" s="1010" t="s">
        <v>513</v>
      </c>
      <c r="AQ72" s="1008"/>
      <c r="AR72" s="1008"/>
      <c r="AS72" s="1008"/>
      <c r="AT72" s="1009"/>
      <c r="AU72" s="1010" t="s">
        <v>513</v>
      </c>
      <c r="AV72" s="1008"/>
      <c r="AW72" s="1008"/>
      <c r="AX72" s="1008"/>
      <c r="AY72" s="1009"/>
      <c r="AZ72" s="1011" t="s">
        <v>597</v>
      </c>
      <c r="BA72" s="1004"/>
      <c r="BB72" s="1004"/>
      <c r="BC72" s="1004"/>
      <c r="BD72" s="101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593</v>
      </c>
      <c r="C73" s="1004"/>
      <c r="D73" s="1004"/>
      <c r="E73" s="1004"/>
      <c r="F73" s="1004"/>
      <c r="G73" s="1004"/>
      <c r="H73" s="1004"/>
      <c r="I73" s="1004"/>
      <c r="J73" s="1004"/>
      <c r="K73" s="1004"/>
      <c r="L73" s="1004"/>
      <c r="M73" s="1004"/>
      <c r="N73" s="1004"/>
      <c r="O73" s="1004"/>
      <c r="P73" s="1005"/>
      <c r="Q73" s="1007">
        <v>6909</v>
      </c>
      <c r="R73" s="1008"/>
      <c r="S73" s="1008"/>
      <c r="T73" s="1008"/>
      <c r="U73" s="1009"/>
      <c r="V73" s="1010">
        <v>6701</v>
      </c>
      <c r="W73" s="1008"/>
      <c r="X73" s="1008"/>
      <c r="Y73" s="1008"/>
      <c r="Z73" s="1009"/>
      <c r="AA73" s="1010">
        <f t="shared" si="2"/>
        <v>208</v>
      </c>
      <c r="AB73" s="1008"/>
      <c r="AC73" s="1008"/>
      <c r="AD73" s="1008"/>
      <c r="AE73" s="1009"/>
      <c r="AF73" s="1010">
        <v>208</v>
      </c>
      <c r="AG73" s="1008"/>
      <c r="AH73" s="1008"/>
      <c r="AI73" s="1008"/>
      <c r="AJ73" s="1009"/>
      <c r="AK73" s="1010" t="s">
        <v>513</v>
      </c>
      <c r="AL73" s="1008"/>
      <c r="AM73" s="1008"/>
      <c r="AN73" s="1008"/>
      <c r="AO73" s="1009"/>
      <c r="AP73" s="1010" t="s">
        <v>513</v>
      </c>
      <c r="AQ73" s="1008"/>
      <c r="AR73" s="1008"/>
      <c r="AS73" s="1008"/>
      <c r="AT73" s="1009"/>
      <c r="AU73" s="1010" t="s">
        <v>513</v>
      </c>
      <c r="AV73" s="1008"/>
      <c r="AW73" s="1008"/>
      <c r="AX73" s="1008"/>
      <c r="AY73" s="1009"/>
      <c r="AZ73" s="1011"/>
      <c r="BA73" s="1004"/>
      <c r="BB73" s="1004"/>
      <c r="BC73" s="1004"/>
      <c r="BD73" s="101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594</v>
      </c>
      <c r="C74" s="1004"/>
      <c r="D74" s="1004"/>
      <c r="E74" s="1004"/>
      <c r="F74" s="1004"/>
      <c r="G74" s="1004"/>
      <c r="H74" s="1004"/>
      <c r="I74" s="1004"/>
      <c r="J74" s="1004"/>
      <c r="K74" s="1004"/>
      <c r="L74" s="1004"/>
      <c r="M74" s="1004"/>
      <c r="N74" s="1004"/>
      <c r="O74" s="1004"/>
      <c r="P74" s="1005"/>
      <c r="Q74" s="1007">
        <v>807</v>
      </c>
      <c r="R74" s="1008"/>
      <c r="S74" s="1008"/>
      <c r="T74" s="1008"/>
      <c r="U74" s="1009"/>
      <c r="V74" s="1010">
        <v>787</v>
      </c>
      <c r="W74" s="1008"/>
      <c r="X74" s="1008"/>
      <c r="Y74" s="1008"/>
      <c r="Z74" s="1009"/>
      <c r="AA74" s="1010">
        <f t="shared" si="2"/>
        <v>20</v>
      </c>
      <c r="AB74" s="1008"/>
      <c r="AC74" s="1008"/>
      <c r="AD74" s="1008"/>
      <c r="AE74" s="1009"/>
      <c r="AF74" s="1010">
        <v>20</v>
      </c>
      <c r="AG74" s="1008"/>
      <c r="AH74" s="1008"/>
      <c r="AI74" s="1008"/>
      <c r="AJ74" s="1009"/>
      <c r="AK74" s="1010">
        <v>20</v>
      </c>
      <c r="AL74" s="1008"/>
      <c r="AM74" s="1008"/>
      <c r="AN74" s="1008"/>
      <c r="AO74" s="1009"/>
      <c r="AP74" s="1010" t="s">
        <v>513</v>
      </c>
      <c r="AQ74" s="1008"/>
      <c r="AR74" s="1008"/>
      <c r="AS74" s="1008"/>
      <c r="AT74" s="1009"/>
      <c r="AU74" s="1010" t="s">
        <v>513</v>
      </c>
      <c r="AV74" s="1008"/>
      <c r="AW74" s="1008"/>
      <c r="AX74" s="1008"/>
      <c r="AY74" s="1009"/>
      <c r="AZ74" s="1011"/>
      <c r="BA74" s="1004"/>
      <c r="BB74" s="1004"/>
      <c r="BC74" s="1004"/>
      <c r="BD74" s="101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595</v>
      </c>
      <c r="C75" s="1004"/>
      <c r="D75" s="1004"/>
      <c r="E75" s="1004"/>
      <c r="F75" s="1004"/>
      <c r="G75" s="1004"/>
      <c r="H75" s="1004"/>
      <c r="I75" s="1004"/>
      <c r="J75" s="1004"/>
      <c r="K75" s="1004"/>
      <c r="L75" s="1004"/>
      <c r="M75" s="1004"/>
      <c r="N75" s="1004"/>
      <c r="O75" s="1004"/>
      <c r="P75" s="1005"/>
      <c r="Q75" s="1007">
        <v>149</v>
      </c>
      <c r="R75" s="1008"/>
      <c r="S75" s="1008"/>
      <c r="T75" s="1008"/>
      <c r="U75" s="1009"/>
      <c r="V75" s="1010">
        <v>129</v>
      </c>
      <c r="W75" s="1008"/>
      <c r="X75" s="1008"/>
      <c r="Y75" s="1008"/>
      <c r="Z75" s="1009"/>
      <c r="AA75" s="1010">
        <f t="shared" si="2"/>
        <v>20</v>
      </c>
      <c r="AB75" s="1008"/>
      <c r="AC75" s="1008"/>
      <c r="AD75" s="1008"/>
      <c r="AE75" s="1009"/>
      <c r="AF75" s="1010">
        <v>20</v>
      </c>
      <c r="AG75" s="1008"/>
      <c r="AH75" s="1008"/>
      <c r="AI75" s="1008"/>
      <c r="AJ75" s="1009"/>
      <c r="AK75" s="1010">
        <v>12</v>
      </c>
      <c r="AL75" s="1008"/>
      <c r="AM75" s="1008"/>
      <c r="AN75" s="1008"/>
      <c r="AO75" s="1009"/>
      <c r="AP75" s="1010" t="s">
        <v>513</v>
      </c>
      <c r="AQ75" s="1008"/>
      <c r="AR75" s="1008"/>
      <c r="AS75" s="1008"/>
      <c r="AT75" s="1009"/>
      <c r="AU75" s="1010" t="s">
        <v>513</v>
      </c>
      <c r="AV75" s="1008"/>
      <c r="AW75" s="1008"/>
      <c r="AX75" s="1008"/>
      <c r="AY75" s="1009"/>
      <c r="AZ75" s="1011"/>
      <c r="BA75" s="1004"/>
      <c r="BB75" s="1004"/>
      <c r="BC75" s="1004"/>
      <c r="BD75" s="101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596</v>
      </c>
      <c r="C76" s="1004"/>
      <c r="D76" s="1004"/>
      <c r="E76" s="1004"/>
      <c r="F76" s="1004"/>
      <c r="G76" s="1004"/>
      <c r="H76" s="1004"/>
      <c r="I76" s="1004"/>
      <c r="J76" s="1004"/>
      <c r="K76" s="1004"/>
      <c r="L76" s="1004"/>
      <c r="M76" s="1004"/>
      <c r="N76" s="1004"/>
      <c r="O76" s="1004"/>
      <c r="P76" s="1005"/>
      <c r="Q76" s="1007">
        <v>6</v>
      </c>
      <c r="R76" s="1008"/>
      <c r="S76" s="1008"/>
      <c r="T76" s="1008"/>
      <c r="U76" s="1009"/>
      <c r="V76" s="1010">
        <v>5</v>
      </c>
      <c r="W76" s="1008"/>
      <c r="X76" s="1008"/>
      <c r="Y76" s="1008"/>
      <c r="Z76" s="1009"/>
      <c r="AA76" s="1010">
        <f t="shared" si="2"/>
        <v>1</v>
      </c>
      <c r="AB76" s="1008"/>
      <c r="AC76" s="1008"/>
      <c r="AD76" s="1008"/>
      <c r="AE76" s="1009"/>
      <c r="AF76" s="1010">
        <v>1</v>
      </c>
      <c r="AG76" s="1008"/>
      <c r="AH76" s="1008"/>
      <c r="AI76" s="1008"/>
      <c r="AJ76" s="1009"/>
      <c r="AK76" s="1010" t="s">
        <v>513</v>
      </c>
      <c r="AL76" s="1008"/>
      <c r="AM76" s="1008"/>
      <c r="AN76" s="1008"/>
      <c r="AO76" s="1009"/>
      <c r="AP76" s="1010" t="s">
        <v>513</v>
      </c>
      <c r="AQ76" s="1008"/>
      <c r="AR76" s="1008"/>
      <c r="AS76" s="1008"/>
      <c r="AT76" s="1009"/>
      <c r="AU76" s="1010" t="s">
        <v>513</v>
      </c>
      <c r="AV76" s="1008"/>
      <c r="AW76" s="1008"/>
      <c r="AX76" s="1008"/>
      <c r="AY76" s="1009"/>
      <c r="AZ76" s="1011"/>
      <c r="BA76" s="1004"/>
      <c r="BB76" s="1004"/>
      <c r="BC76" s="1004"/>
      <c r="BD76" s="101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389</v>
      </c>
      <c r="B88" s="966" t="s">
        <v>421</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7295</v>
      </c>
      <c r="AG88" s="988"/>
      <c r="AH88" s="988"/>
      <c r="AI88" s="988"/>
      <c r="AJ88" s="988"/>
      <c r="AK88" s="992"/>
      <c r="AL88" s="992"/>
      <c r="AM88" s="992"/>
      <c r="AN88" s="992"/>
      <c r="AO88" s="992"/>
      <c r="AP88" s="988">
        <v>3206</v>
      </c>
      <c r="AQ88" s="988"/>
      <c r="AR88" s="988"/>
      <c r="AS88" s="988"/>
      <c r="AT88" s="988"/>
      <c r="AU88" s="988">
        <v>1973</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966" t="s">
        <v>422</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40</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423</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424</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427</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428</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431</v>
      </c>
      <c r="AG109" s="925"/>
      <c r="AH109" s="925"/>
      <c r="AI109" s="925"/>
      <c r="AJ109" s="926"/>
      <c r="AK109" s="927" t="s">
        <v>304</v>
      </c>
      <c r="AL109" s="925"/>
      <c r="AM109" s="925"/>
      <c r="AN109" s="925"/>
      <c r="AO109" s="926"/>
      <c r="AP109" s="927" t="s">
        <v>432</v>
      </c>
      <c r="AQ109" s="925"/>
      <c r="AR109" s="925"/>
      <c r="AS109" s="925"/>
      <c r="AT109" s="958"/>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431</v>
      </c>
      <c r="BW109" s="925"/>
      <c r="BX109" s="925"/>
      <c r="BY109" s="925"/>
      <c r="BZ109" s="926"/>
      <c r="CA109" s="927" t="s">
        <v>304</v>
      </c>
      <c r="CB109" s="925"/>
      <c r="CC109" s="925"/>
      <c r="CD109" s="925"/>
      <c r="CE109" s="926"/>
      <c r="CF109" s="965" t="s">
        <v>432</v>
      </c>
      <c r="CG109" s="965"/>
      <c r="CH109" s="965"/>
      <c r="CI109" s="965"/>
      <c r="CJ109" s="965"/>
      <c r="CK109" s="927" t="s">
        <v>433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431</v>
      </c>
      <c r="DM109" s="925"/>
      <c r="DN109" s="925"/>
      <c r="DO109" s="925"/>
      <c r="DP109" s="926"/>
      <c r="DQ109" s="927" t="s">
        <v>304</v>
      </c>
      <c r="DR109" s="925"/>
      <c r="DS109" s="925"/>
      <c r="DT109" s="925"/>
      <c r="DU109" s="926"/>
      <c r="DV109" s="927" t="s">
        <v>432</v>
      </c>
      <c r="DW109" s="925"/>
      <c r="DX109" s="925"/>
      <c r="DY109" s="925"/>
      <c r="DZ109" s="958"/>
    </row>
    <row r="110" spans="1:131" s="226" customFormat="1" ht="26.25" customHeight="1" x14ac:dyDescent="0.15">
      <c r="A110" s="836" t="s">
        <v>434</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2825513</v>
      </c>
      <c r="AB110" s="918"/>
      <c r="AC110" s="918"/>
      <c r="AD110" s="918"/>
      <c r="AE110" s="919"/>
      <c r="AF110" s="920">
        <v>2710833</v>
      </c>
      <c r="AG110" s="918"/>
      <c r="AH110" s="918"/>
      <c r="AI110" s="918"/>
      <c r="AJ110" s="919"/>
      <c r="AK110" s="920">
        <v>2714240</v>
      </c>
      <c r="AL110" s="918"/>
      <c r="AM110" s="918"/>
      <c r="AN110" s="918"/>
      <c r="AO110" s="919"/>
      <c r="AP110" s="921">
        <v>17</v>
      </c>
      <c r="AQ110" s="922"/>
      <c r="AR110" s="922"/>
      <c r="AS110" s="922"/>
      <c r="AT110" s="923"/>
      <c r="AU110" s="959" t="s">
        <v>73</v>
      </c>
      <c r="AV110" s="960"/>
      <c r="AW110" s="960"/>
      <c r="AX110" s="960"/>
      <c r="AY110" s="960"/>
      <c r="AZ110" s="889" t="s">
        <v>435</v>
      </c>
      <c r="BA110" s="837"/>
      <c r="BB110" s="837"/>
      <c r="BC110" s="837"/>
      <c r="BD110" s="837"/>
      <c r="BE110" s="837"/>
      <c r="BF110" s="837"/>
      <c r="BG110" s="837"/>
      <c r="BH110" s="837"/>
      <c r="BI110" s="837"/>
      <c r="BJ110" s="837"/>
      <c r="BK110" s="837"/>
      <c r="BL110" s="837"/>
      <c r="BM110" s="837"/>
      <c r="BN110" s="837"/>
      <c r="BO110" s="837"/>
      <c r="BP110" s="838"/>
      <c r="BQ110" s="890">
        <v>31153857</v>
      </c>
      <c r="BR110" s="871"/>
      <c r="BS110" s="871"/>
      <c r="BT110" s="871"/>
      <c r="BU110" s="871"/>
      <c r="BV110" s="871">
        <v>34894912</v>
      </c>
      <c r="BW110" s="871"/>
      <c r="BX110" s="871"/>
      <c r="BY110" s="871"/>
      <c r="BZ110" s="871"/>
      <c r="CA110" s="871">
        <v>35801061</v>
      </c>
      <c r="CB110" s="871"/>
      <c r="CC110" s="871"/>
      <c r="CD110" s="871"/>
      <c r="CE110" s="871"/>
      <c r="CF110" s="895">
        <v>224.1</v>
      </c>
      <c r="CG110" s="896"/>
      <c r="CH110" s="896"/>
      <c r="CI110" s="896"/>
      <c r="CJ110" s="896"/>
      <c r="CK110" s="955" t="s">
        <v>436</v>
      </c>
      <c r="CL110" s="848"/>
      <c r="CM110" s="889" t="s">
        <v>437</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438</v>
      </c>
      <c r="DH110" s="871"/>
      <c r="DI110" s="871"/>
      <c r="DJ110" s="871"/>
      <c r="DK110" s="871"/>
      <c r="DL110" s="871" t="s">
        <v>438</v>
      </c>
      <c r="DM110" s="871"/>
      <c r="DN110" s="871"/>
      <c r="DO110" s="871"/>
      <c r="DP110" s="871"/>
      <c r="DQ110" s="871">
        <v>3410000</v>
      </c>
      <c r="DR110" s="871"/>
      <c r="DS110" s="871"/>
      <c r="DT110" s="871"/>
      <c r="DU110" s="871"/>
      <c r="DV110" s="872">
        <v>21.3</v>
      </c>
      <c r="DW110" s="872"/>
      <c r="DX110" s="872"/>
      <c r="DY110" s="872"/>
      <c r="DZ110" s="873"/>
    </row>
    <row r="111" spans="1:131" s="226" customFormat="1" ht="26.25" customHeight="1" x14ac:dyDescent="0.15">
      <c r="A111" s="803" t="s">
        <v>439</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440</v>
      </c>
      <c r="AB111" s="948"/>
      <c r="AC111" s="948"/>
      <c r="AD111" s="948"/>
      <c r="AE111" s="949"/>
      <c r="AF111" s="950" t="s">
        <v>127</v>
      </c>
      <c r="AG111" s="948"/>
      <c r="AH111" s="948"/>
      <c r="AI111" s="948"/>
      <c r="AJ111" s="949"/>
      <c r="AK111" s="950" t="s">
        <v>438</v>
      </c>
      <c r="AL111" s="948"/>
      <c r="AM111" s="948"/>
      <c r="AN111" s="948"/>
      <c r="AO111" s="949"/>
      <c r="AP111" s="951" t="s">
        <v>127</v>
      </c>
      <c r="AQ111" s="952"/>
      <c r="AR111" s="952"/>
      <c r="AS111" s="952"/>
      <c r="AT111" s="953"/>
      <c r="AU111" s="961"/>
      <c r="AV111" s="962"/>
      <c r="AW111" s="962"/>
      <c r="AX111" s="962"/>
      <c r="AY111" s="962"/>
      <c r="AZ111" s="844" t="s">
        <v>441</v>
      </c>
      <c r="BA111" s="781"/>
      <c r="BB111" s="781"/>
      <c r="BC111" s="781"/>
      <c r="BD111" s="781"/>
      <c r="BE111" s="781"/>
      <c r="BF111" s="781"/>
      <c r="BG111" s="781"/>
      <c r="BH111" s="781"/>
      <c r="BI111" s="781"/>
      <c r="BJ111" s="781"/>
      <c r="BK111" s="781"/>
      <c r="BL111" s="781"/>
      <c r="BM111" s="781"/>
      <c r="BN111" s="781"/>
      <c r="BO111" s="781"/>
      <c r="BP111" s="782"/>
      <c r="BQ111" s="845" t="s">
        <v>438</v>
      </c>
      <c r="BR111" s="846"/>
      <c r="BS111" s="846"/>
      <c r="BT111" s="846"/>
      <c r="BU111" s="846"/>
      <c r="BV111" s="846" t="s">
        <v>442</v>
      </c>
      <c r="BW111" s="846"/>
      <c r="BX111" s="846"/>
      <c r="BY111" s="846"/>
      <c r="BZ111" s="846"/>
      <c r="CA111" s="846">
        <v>3410000</v>
      </c>
      <c r="CB111" s="846"/>
      <c r="CC111" s="846"/>
      <c r="CD111" s="846"/>
      <c r="CE111" s="846"/>
      <c r="CF111" s="904">
        <v>21.3</v>
      </c>
      <c r="CG111" s="905"/>
      <c r="CH111" s="905"/>
      <c r="CI111" s="905"/>
      <c r="CJ111" s="905"/>
      <c r="CK111" s="956"/>
      <c r="CL111" s="850"/>
      <c r="CM111" s="844" t="s">
        <v>443</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438</v>
      </c>
      <c r="DH111" s="846"/>
      <c r="DI111" s="846"/>
      <c r="DJ111" s="846"/>
      <c r="DK111" s="846"/>
      <c r="DL111" s="846" t="s">
        <v>438</v>
      </c>
      <c r="DM111" s="846"/>
      <c r="DN111" s="846"/>
      <c r="DO111" s="846"/>
      <c r="DP111" s="846"/>
      <c r="DQ111" s="846" t="s">
        <v>440</v>
      </c>
      <c r="DR111" s="846"/>
      <c r="DS111" s="846"/>
      <c r="DT111" s="846"/>
      <c r="DU111" s="846"/>
      <c r="DV111" s="823" t="s">
        <v>438</v>
      </c>
      <c r="DW111" s="823"/>
      <c r="DX111" s="823"/>
      <c r="DY111" s="823"/>
      <c r="DZ111" s="824"/>
    </row>
    <row r="112" spans="1:131" s="226" customFormat="1" ht="26.25" customHeight="1" x14ac:dyDescent="0.15">
      <c r="A112" s="941" t="s">
        <v>444</v>
      </c>
      <c r="B112" s="942"/>
      <c r="C112" s="781" t="s">
        <v>445</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442</v>
      </c>
      <c r="AB112" s="809"/>
      <c r="AC112" s="809"/>
      <c r="AD112" s="809"/>
      <c r="AE112" s="810"/>
      <c r="AF112" s="811" t="s">
        <v>440</v>
      </c>
      <c r="AG112" s="809"/>
      <c r="AH112" s="809"/>
      <c r="AI112" s="809"/>
      <c r="AJ112" s="810"/>
      <c r="AK112" s="811" t="s">
        <v>438</v>
      </c>
      <c r="AL112" s="809"/>
      <c r="AM112" s="809"/>
      <c r="AN112" s="809"/>
      <c r="AO112" s="810"/>
      <c r="AP112" s="853" t="s">
        <v>438</v>
      </c>
      <c r="AQ112" s="854"/>
      <c r="AR112" s="854"/>
      <c r="AS112" s="854"/>
      <c r="AT112" s="855"/>
      <c r="AU112" s="961"/>
      <c r="AV112" s="962"/>
      <c r="AW112" s="962"/>
      <c r="AX112" s="962"/>
      <c r="AY112" s="962"/>
      <c r="AZ112" s="844" t="s">
        <v>446</v>
      </c>
      <c r="BA112" s="781"/>
      <c r="BB112" s="781"/>
      <c r="BC112" s="781"/>
      <c r="BD112" s="781"/>
      <c r="BE112" s="781"/>
      <c r="BF112" s="781"/>
      <c r="BG112" s="781"/>
      <c r="BH112" s="781"/>
      <c r="BI112" s="781"/>
      <c r="BJ112" s="781"/>
      <c r="BK112" s="781"/>
      <c r="BL112" s="781"/>
      <c r="BM112" s="781"/>
      <c r="BN112" s="781"/>
      <c r="BO112" s="781"/>
      <c r="BP112" s="782"/>
      <c r="BQ112" s="845">
        <v>17570373</v>
      </c>
      <c r="BR112" s="846"/>
      <c r="BS112" s="846"/>
      <c r="BT112" s="846"/>
      <c r="BU112" s="846"/>
      <c r="BV112" s="846">
        <v>16730522</v>
      </c>
      <c r="BW112" s="846"/>
      <c r="BX112" s="846"/>
      <c r="BY112" s="846"/>
      <c r="BZ112" s="846"/>
      <c r="CA112" s="846">
        <v>17001091</v>
      </c>
      <c r="CB112" s="846"/>
      <c r="CC112" s="846"/>
      <c r="CD112" s="846"/>
      <c r="CE112" s="846"/>
      <c r="CF112" s="904">
        <v>106.4</v>
      </c>
      <c r="CG112" s="905"/>
      <c r="CH112" s="905"/>
      <c r="CI112" s="905"/>
      <c r="CJ112" s="905"/>
      <c r="CK112" s="956"/>
      <c r="CL112" s="850"/>
      <c r="CM112" s="844" t="s">
        <v>447</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127</v>
      </c>
      <c r="DH112" s="846"/>
      <c r="DI112" s="846"/>
      <c r="DJ112" s="846"/>
      <c r="DK112" s="846"/>
      <c r="DL112" s="846" t="s">
        <v>438</v>
      </c>
      <c r="DM112" s="846"/>
      <c r="DN112" s="846"/>
      <c r="DO112" s="846"/>
      <c r="DP112" s="846"/>
      <c r="DQ112" s="846" t="s">
        <v>438</v>
      </c>
      <c r="DR112" s="846"/>
      <c r="DS112" s="846"/>
      <c r="DT112" s="846"/>
      <c r="DU112" s="846"/>
      <c r="DV112" s="823" t="s">
        <v>127</v>
      </c>
      <c r="DW112" s="823"/>
      <c r="DX112" s="823"/>
      <c r="DY112" s="823"/>
      <c r="DZ112" s="824"/>
    </row>
    <row r="113" spans="1:130" s="226" customFormat="1" ht="26.25" customHeight="1" x14ac:dyDescent="0.15">
      <c r="A113" s="943"/>
      <c r="B113" s="944"/>
      <c r="C113" s="781" t="s">
        <v>448</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1559661</v>
      </c>
      <c r="AB113" s="948"/>
      <c r="AC113" s="948"/>
      <c r="AD113" s="948"/>
      <c r="AE113" s="949"/>
      <c r="AF113" s="950">
        <v>1543267</v>
      </c>
      <c r="AG113" s="948"/>
      <c r="AH113" s="948"/>
      <c r="AI113" s="948"/>
      <c r="AJ113" s="949"/>
      <c r="AK113" s="950">
        <v>1527039</v>
      </c>
      <c r="AL113" s="948"/>
      <c r="AM113" s="948"/>
      <c r="AN113" s="948"/>
      <c r="AO113" s="949"/>
      <c r="AP113" s="951">
        <v>9.6</v>
      </c>
      <c r="AQ113" s="952"/>
      <c r="AR113" s="952"/>
      <c r="AS113" s="952"/>
      <c r="AT113" s="953"/>
      <c r="AU113" s="961"/>
      <c r="AV113" s="962"/>
      <c r="AW113" s="962"/>
      <c r="AX113" s="962"/>
      <c r="AY113" s="962"/>
      <c r="AZ113" s="844" t="s">
        <v>449</v>
      </c>
      <c r="BA113" s="781"/>
      <c r="BB113" s="781"/>
      <c r="BC113" s="781"/>
      <c r="BD113" s="781"/>
      <c r="BE113" s="781"/>
      <c r="BF113" s="781"/>
      <c r="BG113" s="781"/>
      <c r="BH113" s="781"/>
      <c r="BI113" s="781"/>
      <c r="BJ113" s="781"/>
      <c r="BK113" s="781"/>
      <c r="BL113" s="781"/>
      <c r="BM113" s="781"/>
      <c r="BN113" s="781"/>
      <c r="BO113" s="781"/>
      <c r="BP113" s="782"/>
      <c r="BQ113" s="845">
        <v>729955</v>
      </c>
      <c r="BR113" s="846"/>
      <c r="BS113" s="846"/>
      <c r="BT113" s="846"/>
      <c r="BU113" s="846"/>
      <c r="BV113" s="846">
        <v>2066525</v>
      </c>
      <c r="BW113" s="846"/>
      <c r="BX113" s="846"/>
      <c r="BY113" s="846"/>
      <c r="BZ113" s="846"/>
      <c r="CA113" s="846">
        <v>1973008</v>
      </c>
      <c r="CB113" s="846"/>
      <c r="CC113" s="846"/>
      <c r="CD113" s="846"/>
      <c r="CE113" s="846"/>
      <c r="CF113" s="904">
        <v>12.3</v>
      </c>
      <c r="CG113" s="905"/>
      <c r="CH113" s="905"/>
      <c r="CI113" s="905"/>
      <c r="CJ113" s="905"/>
      <c r="CK113" s="956"/>
      <c r="CL113" s="850"/>
      <c r="CM113" s="844" t="s">
        <v>450</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438</v>
      </c>
      <c r="DH113" s="809"/>
      <c r="DI113" s="809"/>
      <c r="DJ113" s="809"/>
      <c r="DK113" s="810"/>
      <c r="DL113" s="811" t="s">
        <v>438</v>
      </c>
      <c r="DM113" s="809"/>
      <c r="DN113" s="809"/>
      <c r="DO113" s="809"/>
      <c r="DP113" s="810"/>
      <c r="DQ113" s="811" t="s">
        <v>438</v>
      </c>
      <c r="DR113" s="809"/>
      <c r="DS113" s="809"/>
      <c r="DT113" s="809"/>
      <c r="DU113" s="810"/>
      <c r="DV113" s="853" t="s">
        <v>442</v>
      </c>
      <c r="DW113" s="854"/>
      <c r="DX113" s="854"/>
      <c r="DY113" s="854"/>
      <c r="DZ113" s="855"/>
    </row>
    <row r="114" spans="1:130" s="226" customFormat="1" ht="26.25" customHeight="1" x14ac:dyDescent="0.15">
      <c r="A114" s="943"/>
      <c r="B114" s="944"/>
      <c r="C114" s="781" t="s">
        <v>451</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97026</v>
      </c>
      <c r="AB114" s="809"/>
      <c r="AC114" s="809"/>
      <c r="AD114" s="809"/>
      <c r="AE114" s="810"/>
      <c r="AF114" s="811">
        <v>116651</v>
      </c>
      <c r="AG114" s="809"/>
      <c r="AH114" s="809"/>
      <c r="AI114" s="809"/>
      <c r="AJ114" s="810"/>
      <c r="AK114" s="811">
        <v>128350</v>
      </c>
      <c r="AL114" s="809"/>
      <c r="AM114" s="809"/>
      <c r="AN114" s="809"/>
      <c r="AO114" s="810"/>
      <c r="AP114" s="853">
        <v>0.8</v>
      </c>
      <c r="AQ114" s="854"/>
      <c r="AR114" s="854"/>
      <c r="AS114" s="854"/>
      <c r="AT114" s="855"/>
      <c r="AU114" s="961"/>
      <c r="AV114" s="962"/>
      <c r="AW114" s="962"/>
      <c r="AX114" s="962"/>
      <c r="AY114" s="962"/>
      <c r="AZ114" s="844" t="s">
        <v>452</v>
      </c>
      <c r="BA114" s="781"/>
      <c r="BB114" s="781"/>
      <c r="BC114" s="781"/>
      <c r="BD114" s="781"/>
      <c r="BE114" s="781"/>
      <c r="BF114" s="781"/>
      <c r="BG114" s="781"/>
      <c r="BH114" s="781"/>
      <c r="BI114" s="781"/>
      <c r="BJ114" s="781"/>
      <c r="BK114" s="781"/>
      <c r="BL114" s="781"/>
      <c r="BM114" s="781"/>
      <c r="BN114" s="781"/>
      <c r="BO114" s="781"/>
      <c r="BP114" s="782"/>
      <c r="BQ114" s="845">
        <v>2309604</v>
      </c>
      <c r="BR114" s="846"/>
      <c r="BS114" s="846"/>
      <c r="BT114" s="846"/>
      <c r="BU114" s="846"/>
      <c r="BV114" s="846">
        <v>2154171</v>
      </c>
      <c r="BW114" s="846"/>
      <c r="BX114" s="846"/>
      <c r="BY114" s="846"/>
      <c r="BZ114" s="846"/>
      <c r="CA114" s="846">
        <v>2134731</v>
      </c>
      <c r="CB114" s="846"/>
      <c r="CC114" s="846"/>
      <c r="CD114" s="846"/>
      <c r="CE114" s="846"/>
      <c r="CF114" s="904">
        <v>13.4</v>
      </c>
      <c r="CG114" s="905"/>
      <c r="CH114" s="905"/>
      <c r="CI114" s="905"/>
      <c r="CJ114" s="905"/>
      <c r="CK114" s="956"/>
      <c r="CL114" s="850"/>
      <c r="CM114" s="844" t="s">
        <v>453</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442</v>
      </c>
      <c r="DH114" s="809"/>
      <c r="DI114" s="809"/>
      <c r="DJ114" s="809"/>
      <c r="DK114" s="810"/>
      <c r="DL114" s="811" t="s">
        <v>438</v>
      </c>
      <c r="DM114" s="809"/>
      <c r="DN114" s="809"/>
      <c r="DO114" s="809"/>
      <c r="DP114" s="810"/>
      <c r="DQ114" s="811" t="s">
        <v>440</v>
      </c>
      <c r="DR114" s="809"/>
      <c r="DS114" s="809"/>
      <c r="DT114" s="809"/>
      <c r="DU114" s="810"/>
      <c r="DV114" s="853" t="s">
        <v>442</v>
      </c>
      <c r="DW114" s="854"/>
      <c r="DX114" s="854"/>
      <c r="DY114" s="854"/>
      <c r="DZ114" s="855"/>
    </row>
    <row r="115" spans="1:130" s="226" customFormat="1" ht="26.25" customHeight="1" x14ac:dyDescent="0.15">
      <c r="A115" s="943"/>
      <c r="B115" s="944"/>
      <c r="C115" s="781" t="s">
        <v>454</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340</v>
      </c>
      <c r="AB115" s="948"/>
      <c r="AC115" s="948"/>
      <c r="AD115" s="948"/>
      <c r="AE115" s="949"/>
      <c r="AF115" s="950">
        <v>277</v>
      </c>
      <c r="AG115" s="948"/>
      <c r="AH115" s="948"/>
      <c r="AI115" s="948"/>
      <c r="AJ115" s="949"/>
      <c r="AK115" s="950">
        <v>218</v>
      </c>
      <c r="AL115" s="948"/>
      <c r="AM115" s="948"/>
      <c r="AN115" s="948"/>
      <c r="AO115" s="949"/>
      <c r="AP115" s="951">
        <v>0</v>
      </c>
      <c r="AQ115" s="952"/>
      <c r="AR115" s="952"/>
      <c r="AS115" s="952"/>
      <c r="AT115" s="953"/>
      <c r="AU115" s="961"/>
      <c r="AV115" s="962"/>
      <c r="AW115" s="962"/>
      <c r="AX115" s="962"/>
      <c r="AY115" s="962"/>
      <c r="AZ115" s="844" t="s">
        <v>455</v>
      </c>
      <c r="BA115" s="781"/>
      <c r="BB115" s="781"/>
      <c r="BC115" s="781"/>
      <c r="BD115" s="781"/>
      <c r="BE115" s="781"/>
      <c r="BF115" s="781"/>
      <c r="BG115" s="781"/>
      <c r="BH115" s="781"/>
      <c r="BI115" s="781"/>
      <c r="BJ115" s="781"/>
      <c r="BK115" s="781"/>
      <c r="BL115" s="781"/>
      <c r="BM115" s="781"/>
      <c r="BN115" s="781"/>
      <c r="BO115" s="781"/>
      <c r="BP115" s="782"/>
      <c r="BQ115" s="845" t="s">
        <v>127</v>
      </c>
      <c r="BR115" s="846"/>
      <c r="BS115" s="846"/>
      <c r="BT115" s="846"/>
      <c r="BU115" s="846"/>
      <c r="BV115" s="846" t="s">
        <v>438</v>
      </c>
      <c r="BW115" s="846"/>
      <c r="BX115" s="846"/>
      <c r="BY115" s="846"/>
      <c r="BZ115" s="846"/>
      <c r="CA115" s="846" t="s">
        <v>440</v>
      </c>
      <c r="CB115" s="846"/>
      <c r="CC115" s="846"/>
      <c r="CD115" s="846"/>
      <c r="CE115" s="846"/>
      <c r="CF115" s="904" t="s">
        <v>438</v>
      </c>
      <c r="CG115" s="905"/>
      <c r="CH115" s="905"/>
      <c r="CI115" s="905"/>
      <c r="CJ115" s="905"/>
      <c r="CK115" s="956"/>
      <c r="CL115" s="850"/>
      <c r="CM115" s="844" t="s">
        <v>456</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438</v>
      </c>
      <c r="DH115" s="809"/>
      <c r="DI115" s="809"/>
      <c r="DJ115" s="809"/>
      <c r="DK115" s="810"/>
      <c r="DL115" s="811" t="s">
        <v>438</v>
      </c>
      <c r="DM115" s="809"/>
      <c r="DN115" s="809"/>
      <c r="DO115" s="809"/>
      <c r="DP115" s="810"/>
      <c r="DQ115" s="811" t="s">
        <v>127</v>
      </c>
      <c r="DR115" s="809"/>
      <c r="DS115" s="809"/>
      <c r="DT115" s="809"/>
      <c r="DU115" s="810"/>
      <c r="DV115" s="853" t="s">
        <v>438</v>
      </c>
      <c r="DW115" s="854"/>
      <c r="DX115" s="854"/>
      <c r="DY115" s="854"/>
      <c r="DZ115" s="855"/>
    </row>
    <row r="116" spans="1:130" s="226" customFormat="1" ht="26.25" customHeight="1" x14ac:dyDescent="0.15">
      <c r="A116" s="945"/>
      <c r="B116" s="946"/>
      <c r="C116" s="868" t="s">
        <v>457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438</v>
      </c>
      <c r="AB116" s="809"/>
      <c r="AC116" s="809"/>
      <c r="AD116" s="809"/>
      <c r="AE116" s="810"/>
      <c r="AF116" s="811" t="s">
        <v>438</v>
      </c>
      <c r="AG116" s="809"/>
      <c r="AH116" s="809"/>
      <c r="AI116" s="809"/>
      <c r="AJ116" s="810"/>
      <c r="AK116" s="811" t="s">
        <v>438</v>
      </c>
      <c r="AL116" s="809"/>
      <c r="AM116" s="809"/>
      <c r="AN116" s="809"/>
      <c r="AO116" s="810"/>
      <c r="AP116" s="853" t="s">
        <v>438</v>
      </c>
      <c r="AQ116" s="854"/>
      <c r="AR116" s="854"/>
      <c r="AS116" s="854"/>
      <c r="AT116" s="855"/>
      <c r="AU116" s="961"/>
      <c r="AV116" s="962"/>
      <c r="AW116" s="962"/>
      <c r="AX116" s="962"/>
      <c r="AY116" s="962"/>
      <c r="AZ116" s="938" t="s">
        <v>458</v>
      </c>
      <c r="BA116" s="939"/>
      <c r="BB116" s="939"/>
      <c r="BC116" s="939"/>
      <c r="BD116" s="939"/>
      <c r="BE116" s="939"/>
      <c r="BF116" s="939"/>
      <c r="BG116" s="939"/>
      <c r="BH116" s="939"/>
      <c r="BI116" s="939"/>
      <c r="BJ116" s="939"/>
      <c r="BK116" s="939"/>
      <c r="BL116" s="939"/>
      <c r="BM116" s="939"/>
      <c r="BN116" s="939"/>
      <c r="BO116" s="939"/>
      <c r="BP116" s="940"/>
      <c r="BQ116" s="845" t="s">
        <v>442</v>
      </c>
      <c r="BR116" s="846"/>
      <c r="BS116" s="846"/>
      <c r="BT116" s="846"/>
      <c r="BU116" s="846"/>
      <c r="BV116" s="846" t="s">
        <v>127</v>
      </c>
      <c r="BW116" s="846"/>
      <c r="BX116" s="846"/>
      <c r="BY116" s="846"/>
      <c r="BZ116" s="846"/>
      <c r="CA116" s="846" t="s">
        <v>127</v>
      </c>
      <c r="CB116" s="846"/>
      <c r="CC116" s="846"/>
      <c r="CD116" s="846"/>
      <c r="CE116" s="846"/>
      <c r="CF116" s="904" t="s">
        <v>438</v>
      </c>
      <c r="CG116" s="905"/>
      <c r="CH116" s="905"/>
      <c r="CI116" s="905"/>
      <c r="CJ116" s="905"/>
      <c r="CK116" s="956"/>
      <c r="CL116" s="850"/>
      <c r="CM116" s="844" t="s">
        <v>459</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438</v>
      </c>
      <c r="DH116" s="809"/>
      <c r="DI116" s="809"/>
      <c r="DJ116" s="809"/>
      <c r="DK116" s="810"/>
      <c r="DL116" s="811" t="s">
        <v>438</v>
      </c>
      <c r="DM116" s="809"/>
      <c r="DN116" s="809"/>
      <c r="DO116" s="809"/>
      <c r="DP116" s="810"/>
      <c r="DQ116" s="811" t="s">
        <v>438</v>
      </c>
      <c r="DR116" s="809"/>
      <c r="DS116" s="809"/>
      <c r="DT116" s="809"/>
      <c r="DU116" s="810"/>
      <c r="DV116" s="853" t="s">
        <v>438</v>
      </c>
      <c r="DW116" s="854"/>
      <c r="DX116" s="854"/>
      <c r="DY116" s="854"/>
      <c r="DZ116" s="855"/>
    </row>
    <row r="117" spans="1:130" s="226" customFormat="1" ht="26.25" customHeight="1" x14ac:dyDescent="0.15">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460</v>
      </c>
      <c r="Z117" s="926"/>
      <c r="AA117" s="931">
        <v>4482540</v>
      </c>
      <c r="AB117" s="932"/>
      <c r="AC117" s="932"/>
      <c r="AD117" s="932"/>
      <c r="AE117" s="933"/>
      <c r="AF117" s="934">
        <v>4371028</v>
      </c>
      <c r="AG117" s="932"/>
      <c r="AH117" s="932"/>
      <c r="AI117" s="932"/>
      <c r="AJ117" s="933"/>
      <c r="AK117" s="934">
        <v>4369847</v>
      </c>
      <c r="AL117" s="932"/>
      <c r="AM117" s="932"/>
      <c r="AN117" s="932"/>
      <c r="AO117" s="933"/>
      <c r="AP117" s="935"/>
      <c r="AQ117" s="936"/>
      <c r="AR117" s="936"/>
      <c r="AS117" s="936"/>
      <c r="AT117" s="937"/>
      <c r="AU117" s="961"/>
      <c r="AV117" s="962"/>
      <c r="AW117" s="962"/>
      <c r="AX117" s="962"/>
      <c r="AY117" s="962"/>
      <c r="AZ117" s="892" t="s">
        <v>461</v>
      </c>
      <c r="BA117" s="893"/>
      <c r="BB117" s="893"/>
      <c r="BC117" s="893"/>
      <c r="BD117" s="893"/>
      <c r="BE117" s="893"/>
      <c r="BF117" s="893"/>
      <c r="BG117" s="893"/>
      <c r="BH117" s="893"/>
      <c r="BI117" s="893"/>
      <c r="BJ117" s="893"/>
      <c r="BK117" s="893"/>
      <c r="BL117" s="893"/>
      <c r="BM117" s="893"/>
      <c r="BN117" s="893"/>
      <c r="BO117" s="893"/>
      <c r="BP117" s="894"/>
      <c r="BQ117" s="845" t="s">
        <v>442</v>
      </c>
      <c r="BR117" s="846"/>
      <c r="BS117" s="846"/>
      <c r="BT117" s="846"/>
      <c r="BU117" s="846"/>
      <c r="BV117" s="846" t="s">
        <v>442</v>
      </c>
      <c r="BW117" s="846"/>
      <c r="BX117" s="846"/>
      <c r="BY117" s="846"/>
      <c r="BZ117" s="846"/>
      <c r="CA117" s="846" t="s">
        <v>440</v>
      </c>
      <c r="CB117" s="846"/>
      <c r="CC117" s="846"/>
      <c r="CD117" s="846"/>
      <c r="CE117" s="846"/>
      <c r="CF117" s="904" t="s">
        <v>127</v>
      </c>
      <c r="CG117" s="905"/>
      <c r="CH117" s="905"/>
      <c r="CI117" s="905"/>
      <c r="CJ117" s="905"/>
      <c r="CK117" s="956"/>
      <c r="CL117" s="850"/>
      <c r="CM117" s="844" t="s">
        <v>462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442</v>
      </c>
      <c r="DH117" s="809"/>
      <c r="DI117" s="809"/>
      <c r="DJ117" s="809"/>
      <c r="DK117" s="810"/>
      <c r="DL117" s="811" t="s">
        <v>127</v>
      </c>
      <c r="DM117" s="809"/>
      <c r="DN117" s="809"/>
      <c r="DO117" s="809"/>
      <c r="DP117" s="810"/>
      <c r="DQ117" s="811" t="s">
        <v>127</v>
      </c>
      <c r="DR117" s="809"/>
      <c r="DS117" s="809"/>
      <c r="DT117" s="809"/>
      <c r="DU117" s="810"/>
      <c r="DV117" s="853" t="s">
        <v>127</v>
      </c>
      <c r="DW117" s="854"/>
      <c r="DX117" s="854"/>
      <c r="DY117" s="854"/>
      <c r="DZ117" s="855"/>
    </row>
    <row r="118" spans="1:130" s="226" customFormat="1" ht="26.25" customHeight="1" x14ac:dyDescent="0.15">
      <c r="A118" s="924" t="s">
        <v>433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431</v>
      </c>
      <c r="AG118" s="925"/>
      <c r="AH118" s="925"/>
      <c r="AI118" s="925"/>
      <c r="AJ118" s="926"/>
      <c r="AK118" s="927" t="s">
        <v>304</v>
      </c>
      <c r="AL118" s="925"/>
      <c r="AM118" s="925"/>
      <c r="AN118" s="925"/>
      <c r="AO118" s="926"/>
      <c r="AP118" s="928" t="s">
        <v>432</v>
      </c>
      <c r="AQ118" s="929"/>
      <c r="AR118" s="929"/>
      <c r="AS118" s="929"/>
      <c r="AT118" s="930"/>
      <c r="AU118" s="961"/>
      <c r="AV118" s="962"/>
      <c r="AW118" s="962"/>
      <c r="AX118" s="962"/>
      <c r="AY118" s="962"/>
      <c r="AZ118" s="867" t="s">
        <v>463</v>
      </c>
      <c r="BA118" s="868"/>
      <c r="BB118" s="868"/>
      <c r="BC118" s="868"/>
      <c r="BD118" s="868"/>
      <c r="BE118" s="868"/>
      <c r="BF118" s="868"/>
      <c r="BG118" s="868"/>
      <c r="BH118" s="868"/>
      <c r="BI118" s="868"/>
      <c r="BJ118" s="868"/>
      <c r="BK118" s="868"/>
      <c r="BL118" s="868"/>
      <c r="BM118" s="868"/>
      <c r="BN118" s="868"/>
      <c r="BO118" s="868"/>
      <c r="BP118" s="869"/>
      <c r="BQ118" s="908" t="s">
        <v>440</v>
      </c>
      <c r="BR118" s="874"/>
      <c r="BS118" s="874"/>
      <c r="BT118" s="874"/>
      <c r="BU118" s="874"/>
      <c r="BV118" s="874" t="s">
        <v>127</v>
      </c>
      <c r="BW118" s="874"/>
      <c r="BX118" s="874"/>
      <c r="BY118" s="874"/>
      <c r="BZ118" s="874"/>
      <c r="CA118" s="874" t="s">
        <v>442</v>
      </c>
      <c r="CB118" s="874"/>
      <c r="CC118" s="874"/>
      <c r="CD118" s="874"/>
      <c r="CE118" s="874"/>
      <c r="CF118" s="904" t="s">
        <v>440</v>
      </c>
      <c r="CG118" s="905"/>
      <c r="CH118" s="905"/>
      <c r="CI118" s="905"/>
      <c r="CJ118" s="905"/>
      <c r="CK118" s="956"/>
      <c r="CL118" s="850"/>
      <c r="CM118" s="844" t="s">
        <v>464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127</v>
      </c>
      <c r="DH118" s="809"/>
      <c r="DI118" s="809"/>
      <c r="DJ118" s="809"/>
      <c r="DK118" s="810"/>
      <c r="DL118" s="811" t="s">
        <v>127</v>
      </c>
      <c r="DM118" s="809"/>
      <c r="DN118" s="809"/>
      <c r="DO118" s="809"/>
      <c r="DP118" s="810"/>
      <c r="DQ118" s="811" t="s">
        <v>442</v>
      </c>
      <c r="DR118" s="809"/>
      <c r="DS118" s="809"/>
      <c r="DT118" s="809"/>
      <c r="DU118" s="810"/>
      <c r="DV118" s="853" t="s">
        <v>127</v>
      </c>
      <c r="DW118" s="854"/>
      <c r="DX118" s="854"/>
      <c r="DY118" s="854"/>
      <c r="DZ118" s="855"/>
    </row>
    <row r="119" spans="1:130" s="226" customFormat="1" ht="26.25" customHeight="1" x14ac:dyDescent="0.15">
      <c r="A119" s="847" t="s">
        <v>436</v>
      </c>
      <c r="B119" s="848"/>
      <c r="C119" s="889" t="s">
        <v>437</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127</v>
      </c>
      <c r="AB119" s="918"/>
      <c r="AC119" s="918"/>
      <c r="AD119" s="918"/>
      <c r="AE119" s="919"/>
      <c r="AF119" s="920" t="s">
        <v>127</v>
      </c>
      <c r="AG119" s="918"/>
      <c r="AH119" s="918"/>
      <c r="AI119" s="918"/>
      <c r="AJ119" s="919"/>
      <c r="AK119" s="920" t="s">
        <v>127</v>
      </c>
      <c r="AL119" s="918"/>
      <c r="AM119" s="918"/>
      <c r="AN119" s="918"/>
      <c r="AO119" s="919"/>
      <c r="AP119" s="921" t="s">
        <v>127</v>
      </c>
      <c r="AQ119" s="922"/>
      <c r="AR119" s="922"/>
      <c r="AS119" s="922"/>
      <c r="AT119" s="923"/>
      <c r="AU119" s="963"/>
      <c r="AV119" s="964"/>
      <c r="AW119" s="964"/>
      <c r="AX119" s="964"/>
      <c r="AY119" s="964"/>
      <c r="AZ119" s="247" t="s">
        <v>185</v>
      </c>
      <c r="BA119" s="247"/>
      <c r="BB119" s="247"/>
      <c r="BC119" s="247"/>
      <c r="BD119" s="247"/>
      <c r="BE119" s="247"/>
      <c r="BF119" s="247"/>
      <c r="BG119" s="247"/>
      <c r="BH119" s="247"/>
      <c r="BI119" s="247"/>
      <c r="BJ119" s="247"/>
      <c r="BK119" s="247"/>
      <c r="BL119" s="247"/>
      <c r="BM119" s="247"/>
      <c r="BN119" s="247"/>
      <c r="BO119" s="906" t="s">
        <v>465</v>
      </c>
      <c r="BP119" s="907"/>
      <c r="BQ119" s="908">
        <v>51763789</v>
      </c>
      <c r="BR119" s="874"/>
      <c r="BS119" s="874"/>
      <c r="BT119" s="874"/>
      <c r="BU119" s="874"/>
      <c r="BV119" s="874">
        <v>55846130</v>
      </c>
      <c r="BW119" s="874"/>
      <c r="BX119" s="874"/>
      <c r="BY119" s="874"/>
      <c r="BZ119" s="874"/>
      <c r="CA119" s="874">
        <v>60319891</v>
      </c>
      <c r="CB119" s="874"/>
      <c r="CC119" s="874"/>
      <c r="CD119" s="874"/>
      <c r="CE119" s="874"/>
      <c r="CF119" s="777"/>
      <c r="CG119" s="778"/>
      <c r="CH119" s="778"/>
      <c r="CI119" s="778"/>
      <c r="CJ119" s="863"/>
      <c r="CK119" s="957"/>
      <c r="CL119" s="852"/>
      <c r="CM119" s="867" t="s">
        <v>466</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440</v>
      </c>
      <c r="DH119" s="793"/>
      <c r="DI119" s="793"/>
      <c r="DJ119" s="793"/>
      <c r="DK119" s="794"/>
      <c r="DL119" s="795" t="s">
        <v>127</v>
      </c>
      <c r="DM119" s="793"/>
      <c r="DN119" s="793"/>
      <c r="DO119" s="793"/>
      <c r="DP119" s="794"/>
      <c r="DQ119" s="795" t="s">
        <v>127</v>
      </c>
      <c r="DR119" s="793"/>
      <c r="DS119" s="793"/>
      <c r="DT119" s="793"/>
      <c r="DU119" s="794"/>
      <c r="DV119" s="877" t="s">
        <v>440</v>
      </c>
      <c r="DW119" s="878"/>
      <c r="DX119" s="878"/>
      <c r="DY119" s="878"/>
      <c r="DZ119" s="879"/>
    </row>
    <row r="120" spans="1:130" s="226" customFormat="1" ht="26.25" customHeight="1" x14ac:dyDescent="0.15">
      <c r="A120" s="849"/>
      <c r="B120" s="850"/>
      <c r="C120" s="844" t="s">
        <v>443</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127</v>
      </c>
      <c r="AB120" s="809"/>
      <c r="AC120" s="809"/>
      <c r="AD120" s="809"/>
      <c r="AE120" s="810"/>
      <c r="AF120" s="811" t="s">
        <v>127</v>
      </c>
      <c r="AG120" s="809"/>
      <c r="AH120" s="809"/>
      <c r="AI120" s="809"/>
      <c r="AJ120" s="810"/>
      <c r="AK120" s="811" t="s">
        <v>440</v>
      </c>
      <c r="AL120" s="809"/>
      <c r="AM120" s="809"/>
      <c r="AN120" s="809"/>
      <c r="AO120" s="810"/>
      <c r="AP120" s="853" t="s">
        <v>127</v>
      </c>
      <c r="AQ120" s="854"/>
      <c r="AR120" s="854"/>
      <c r="AS120" s="854"/>
      <c r="AT120" s="855"/>
      <c r="AU120" s="909" t="s">
        <v>467</v>
      </c>
      <c r="AV120" s="910"/>
      <c r="AW120" s="910"/>
      <c r="AX120" s="910"/>
      <c r="AY120" s="911"/>
      <c r="AZ120" s="889" t="s">
        <v>468</v>
      </c>
      <c r="BA120" s="837"/>
      <c r="BB120" s="837"/>
      <c r="BC120" s="837"/>
      <c r="BD120" s="837"/>
      <c r="BE120" s="837"/>
      <c r="BF120" s="837"/>
      <c r="BG120" s="837"/>
      <c r="BH120" s="837"/>
      <c r="BI120" s="837"/>
      <c r="BJ120" s="837"/>
      <c r="BK120" s="837"/>
      <c r="BL120" s="837"/>
      <c r="BM120" s="837"/>
      <c r="BN120" s="837"/>
      <c r="BO120" s="837"/>
      <c r="BP120" s="838"/>
      <c r="BQ120" s="890">
        <v>16362633</v>
      </c>
      <c r="BR120" s="871"/>
      <c r="BS120" s="871"/>
      <c r="BT120" s="871"/>
      <c r="BU120" s="871"/>
      <c r="BV120" s="871">
        <v>15564280</v>
      </c>
      <c r="BW120" s="871"/>
      <c r="BX120" s="871"/>
      <c r="BY120" s="871"/>
      <c r="BZ120" s="871"/>
      <c r="CA120" s="871">
        <v>18255483</v>
      </c>
      <c r="CB120" s="871"/>
      <c r="CC120" s="871"/>
      <c r="CD120" s="871"/>
      <c r="CE120" s="871"/>
      <c r="CF120" s="895">
        <v>114.2</v>
      </c>
      <c r="CG120" s="896"/>
      <c r="CH120" s="896"/>
      <c r="CI120" s="896"/>
      <c r="CJ120" s="896"/>
      <c r="CK120" s="897" t="s">
        <v>469</v>
      </c>
      <c r="CL120" s="881"/>
      <c r="CM120" s="881"/>
      <c r="CN120" s="881"/>
      <c r="CO120" s="882"/>
      <c r="CP120" s="901" t="s">
        <v>470</v>
      </c>
      <c r="CQ120" s="902"/>
      <c r="CR120" s="902"/>
      <c r="CS120" s="902"/>
      <c r="CT120" s="902"/>
      <c r="CU120" s="902"/>
      <c r="CV120" s="902"/>
      <c r="CW120" s="902"/>
      <c r="CX120" s="902"/>
      <c r="CY120" s="902"/>
      <c r="CZ120" s="902"/>
      <c r="DA120" s="902"/>
      <c r="DB120" s="902"/>
      <c r="DC120" s="902"/>
      <c r="DD120" s="902"/>
      <c r="DE120" s="902"/>
      <c r="DF120" s="903"/>
      <c r="DG120" s="890">
        <v>10817308</v>
      </c>
      <c r="DH120" s="871"/>
      <c r="DI120" s="871"/>
      <c r="DJ120" s="871"/>
      <c r="DK120" s="871"/>
      <c r="DL120" s="871">
        <v>10822999</v>
      </c>
      <c r="DM120" s="871"/>
      <c r="DN120" s="871"/>
      <c r="DO120" s="871"/>
      <c r="DP120" s="871"/>
      <c r="DQ120" s="871">
        <v>10971349</v>
      </c>
      <c r="DR120" s="871"/>
      <c r="DS120" s="871"/>
      <c r="DT120" s="871"/>
      <c r="DU120" s="871"/>
      <c r="DV120" s="872">
        <v>68.7</v>
      </c>
      <c r="DW120" s="872"/>
      <c r="DX120" s="872"/>
      <c r="DY120" s="872"/>
      <c r="DZ120" s="873"/>
    </row>
    <row r="121" spans="1:130" s="226" customFormat="1" ht="26.25" customHeight="1" x14ac:dyDescent="0.15">
      <c r="A121" s="849"/>
      <c r="B121" s="850"/>
      <c r="C121" s="892" t="s">
        <v>471</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127</v>
      </c>
      <c r="AB121" s="809"/>
      <c r="AC121" s="809"/>
      <c r="AD121" s="809"/>
      <c r="AE121" s="810"/>
      <c r="AF121" s="811" t="s">
        <v>127</v>
      </c>
      <c r="AG121" s="809"/>
      <c r="AH121" s="809"/>
      <c r="AI121" s="809"/>
      <c r="AJ121" s="810"/>
      <c r="AK121" s="811" t="s">
        <v>127</v>
      </c>
      <c r="AL121" s="809"/>
      <c r="AM121" s="809"/>
      <c r="AN121" s="809"/>
      <c r="AO121" s="810"/>
      <c r="AP121" s="853" t="s">
        <v>127</v>
      </c>
      <c r="AQ121" s="854"/>
      <c r="AR121" s="854"/>
      <c r="AS121" s="854"/>
      <c r="AT121" s="855"/>
      <c r="AU121" s="912"/>
      <c r="AV121" s="913"/>
      <c r="AW121" s="913"/>
      <c r="AX121" s="913"/>
      <c r="AY121" s="914"/>
      <c r="AZ121" s="844" t="s">
        <v>472</v>
      </c>
      <c r="BA121" s="781"/>
      <c r="BB121" s="781"/>
      <c r="BC121" s="781"/>
      <c r="BD121" s="781"/>
      <c r="BE121" s="781"/>
      <c r="BF121" s="781"/>
      <c r="BG121" s="781"/>
      <c r="BH121" s="781"/>
      <c r="BI121" s="781"/>
      <c r="BJ121" s="781"/>
      <c r="BK121" s="781"/>
      <c r="BL121" s="781"/>
      <c r="BM121" s="781"/>
      <c r="BN121" s="781"/>
      <c r="BO121" s="781"/>
      <c r="BP121" s="782"/>
      <c r="BQ121" s="845">
        <v>2207071</v>
      </c>
      <c r="BR121" s="846"/>
      <c r="BS121" s="846"/>
      <c r="BT121" s="846"/>
      <c r="BU121" s="846"/>
      <c r="BV121" s="846">
        <v>1925528</v>
      </c>
      <c r="BW121" s="846"/>
      <c r="BX121" s="846"/>
      <c r="BY121" s="846"/>
      <c r="BZ121" s="846"/>
      <c r="CA121" s="846">
        <v>2189503</v>
      </c>
      <c r="CB121" s="846"/>
      <c r="CC121" s="846"/>
      <c r="CD121" s="846"/>
      <c r="CE121" s="846"/>
      <c r="CF121" s="904">
        <v>13.7</v>
      </c>
      <c r="CG121" s="905"/>
      <c r="CH121" s="905"/>
      <c r="CI121" s="905"/>
      <c r="CJ121" s="905"/>
      <c r="CK121" s="898"/>
      <c r="CL121" s="884"/>
      <c r="CM121" s="884"/>
      <c r="CN121" s="884"/>
      <c r="CO121" s="885"/>
      <c r="CP121" s="864" t="s">
        <v>408</v>
      </c>
      <c r="CQ121" s="865"/>
      <c r="CR121" s="865"/>
      <c r="CS121" s="865"/>
      <c r="CT121" s="865"/>
      <c r="CU121" s="865"/>
      <c r="CV121" s="865"/>
      <c r="CW121" s="865"/>
      <c r="CX121" s="865"/>
      <c r="CY121" s="865"/>
      <c r="CZ121" s="865"/>
      <c r="DA121" s="865"/>
      <c r="DB121" s="865"/>
      <c r="DC121" s="865"/>
      <c r="DD121" s="865"/>
      <c r="DE121" s="865"/>
      <c r="DF121" s="866"/>
      <c r="DG121" s="845">
        <v>6117270</v>
      </c>
      <c r="DH121" s="846"/>
      <c r="DI121" s="846"/>
      <c r="DJ121" s="846"/>
      <c r="DK121" s="846"/>
      <c r="DL121" s="846">
        <v>5294841</v>
      </c>
      <c r="DM121" s="846"/>
      <c r="DN121" s="846"/>
      <c r="DO121" s="846"/>
      <c r="DP121" s="846"/>
      <c r="DQ121" s="846">
        <v>5334848</v>
      </c>
      <c r="DR121" s="846"/>
      <c r="DS121" s="846"/>
      <c r="DT121" s="846"/>
      <c r="DU121" s="846"/>
      <c r="DV121" s="823">
        <v>33.4</v>
      </c>
      <c r="DW121" s="823"/>
      <c r="DX121" s="823"/>
      <c r="DY121" s="823"/>
      <c r="DZ121" s="824"/>
    </row>
    <row r="122" spans="1:130" s="226" customFormat="1" ht="26.25" customHeight="1" x14ac:dyDescent="0.15">
      <c r="A122" s="849"/>
      <c r="B122" s="850"/>
      <c r="C122" s="844" t="s">
        <v>453</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440</v>
      </c>
      <c r="AB122" s="809"/>
      <c r="AC122" s="809"/>
      <c r="AD122" s="809"/>
      <c r="AE122" s="810"/>
      <c r="AF122" s="811" t="s">
        <v>127</v>
      </c>
      <c r="AG122" s="809"/>
      <c r="AH122" s="809"/>
      <c r="AI122" s="809"/>
      <c r="AJ122" s="810"/>
      <c r="AK122" s="811" t="s">
        <v>440</v>
      </c>
      <c r="AL122" s="809"/>
      <c r="AM122" s="809"/>
      <c r="AN122" s="809"/>
      <c r="AO122" s="810"/>
      <c r="AP122" s="853" t="s">
        <v>127</v>
      </c>
      <c r="AQ122" s="854"/>
      <c r="AR122" s="854"/>
      <c r="AS122" s="854"/>
      <c r="AT122" s="855"/>
      <c r="AU122" s="912"/>
      <c r="AV122" s="913"/>
      <c r="AW122" s="913"/>
      <c r="AX122" s="913"/>
      <c r="AY122" s="914"/>
      <c r="AZ122" s="867" t="s">
        <v>473</v>
      </c>
      <c r="BA122" s="868"/>
      <c r="BB122" s="868"/>
      <c r="BC122" s="868"/>
      <c r="BD122" s="868"/>
      <c r="BE122" s="868"/>
      <c r="BF122" s="868"/>
      <c r="BG122" s="868"/>
      <c r="BH122" s="868"/>
      <c r="BI122" s="868"/>
      <c r="BJ122" s="868"/>
      <c r="BK122" s="868"/>
      <c r="BL122" s="868"/>
      <c r="BM122" s="868"/>
      <c r="BN122" s="868"/>
      <c r="BO122" s="868"/>
      <c r="BP122" s="869"/>
      <c r="BQ122" s="908">
        <v>35045679</v>
      </c>
      <c r="BR122" s="874"/>
      <c r="BS122" s="874"/>
      <c r="BT122" s="874"/>
      <c r="BU122" s="874"/>
      <c r="BV122" s="874">
        <v>36578597</v>
      </c>
      <c r="BW122" s="874"/>
      <c r="BX122" s="874"/>
      <c r="BY122" s="874"/>
      <c r="BZ122" s="874"/>
      <c r="CA122" s="874">
        <v>36590434</v>
      </c>
      <c r="CB122" s="874"/>
      <c r="CC122" s="874"/>
      <c r="CD122" s="874"/>
      <c r="CE122" s="874"/>
      <c r="CF122" s="875">
        <v>229</v>
      </c>
      <c r="CG122" s="876"/>
      <c r="CH122" s="876"/>
      <c r="CI122" s="876"/>
      <c r="CJ122" s="876"/>
      <c r="CK122" s="898"/>
      <c r="CL122" s="884"/>
      <c r="CM122" s="884"/>
      <c r="CN122" s="884"/>
      <c r="CO122" s="885"/>
      <c r="CP122" s="864" t="s">
        <v>474</v>
      </c>
      <c r="CQ122" s="865"/>
      <c r="CR122" s="865"/>
      <c r="CS122" s="865"/>
      <c r="CT122" s="865"/>
      <c r="CU122" s="865"/>
      <c r="CV122" s="865"/>
      <c r="CW122" s="865"/>
      <c r="CX122" s="865"/>
      <c r="CY122" s="865"/>
      <c r="CZ122" s="865"/>
      <c r="DA122" s="865"/>
      <c r="DB122" s="865"/>
      <c r="DC122" s="865"/>
      <c r="DD122" s="865"/>
      <c r="DE122" s="865"/>
      <c r="DF122" s="866"/>
      <c r="DG122" s="845">
        <v>635795</v>
      </c>
      <c r="DH122" s="846"/>
      <c r="DI122" s="846"/>
      <c r="DJ122" s="846"/>
      <c r="DK122" s="846"/>
      <c r="DL122" s="846">
        <v>612682</v>
      </c>
      <c r="DM122" s="846"/>
      <c r="DN122" s="846"/>
      <c r="DO122" s="846"/>
      <c r="DP122" s="846"/>
      <c r="DQ122" s="846">
        <v>694894</v>
      </c>
      <c r="DR122" s="846"/>
      <c r="DS122" s="846"/>
      <c r="DT122" s="846"/>
      <c r="DU122" s="846"/>
      <c r="DV122" s="823">
        <v>4.3</v>
      </c>
      <c r="DW122" s="823"/>
      <c r="DX122" s="823"/>
      <c r="DY122" s="823"/>
      <c r="DZ122" s="824"/>
    </row>
    <row r="123" spans="1:130" s="226" customFormat="1" ht="26.25" customHeight="1" x14ac:dyDescent="0.15">
      <c r="A123" s="849"/>
      <c r="B123" s="850"/>
      <c r="C123" s="844" t="s">
        <v>459</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127</v>
      </c>
      <c r="AB123" s="809"/>
      <c r="AC123" s="809"/>
      <c r="AD123" s="809"/>
      <c r="AE123" s="810"/>
      <c r="AF123" s="811" t="s">
        <v>442</v>
      </c>
      <c r="AG123" s="809"/>
      <c r="AH123" s="809"/>
      <c r="AI123" s="809"/>
      <c r="AJ123" s="810"/>
      <c r="AK123" s="811" t="s">
        <v>440</v>
      </c>
      <c r="AL123" s="809"/>
      <c r="AM123" s="809"/>
      <c r="AN123" s="809"/>
      <c r="AO123" s="810"/>
      <c r="AP123" s="853" t="s">
        <v>442</v>
      </c>
      <c r="AQ123" s="854"/>
      <c r="AR123" s="854"/>
      <c r="AS123" s="854"/>
      <c r="AT123" s="855"/>
      <c r="AU123" s="915"/>
      <c r="AV123" s="916"/>
      <c r="AW123" s="916"/>
      <c r="AX123" s="916"/>
      <c r="AY123" s="916"/>
      <c r="AZ123" s="247" t="s">
        <v>185</v>
      </c>
      <c r="BA123" s="247"/>
      <c r="BB123" s="247"/>
      <c r="BC123" s="247"/>
      <c r="BD123" s="247"/>
      <c r="BE123" s="247"/>
      <c r="BF123" s="247"/>
      <c r="BG123" s="247"/>
      <c r="BH123" s="247"/>
      <c r="BI123" s="247"/>
      <c r="BJ123" s="247"/>
      <c r="BK123" s="247"/>
      <c r="BL123" s="247"/>
      <c r="BM123" s="247"/>
      <c r="BN123" s="247"/>
      <c r="BO123" s="906" t="s">
        <v>475</v>
      </c>
      <c r="BP123" s="907"/>
      <c r="BQ123" s="861">
        <v>53615383</v>
      </c>
      <c r="BR123" s="862"/>
      <c r="BS123" s="862"/>
      <c r="BT123" s="862"/>
      <c r="BU123" s="862"/>
      <c r="BV123" s="862">
        <v>54068405</v>
      </c>
      <c r="BW123" s="862"/>
      <c r="BX123" s="862"/>
      <c r="BY123" s="862"/>
      <c r="BZ123" s="862"/>
      <c r="CA123" s="862">
        <v>57035420</v>
      </c>
      <c r="CB123" s="862"/>
      <c r="CC123" s="862"/>
      <c r="CD123" s="862"/>
      <c r="CE123" s="862"/>
      <c r="CF123" s="777"/>
      <c r="CG123" s="778"/>
      <c r="CH123" s="778"/>
      <c r="CI123" s="778"/>
      <c r="CJ123" s="863"/>
      <c r="CK123" s="898"/>
      <c r="CL123" s="884"/>
      <c r="CM123" s="884"/>
      <c r="CN123" s="884"/>
      <c r="CO123" s="885"/>
      <c r="CP123" s="864" t="s">
        <v>409</v>
      </c>
      <c r="CQ123" s="865"/>
      <c r="CR123" s="865"/>
      <c r="CS123" s="865"/>
      <c r="CT123" s="865"/>
      <c r="CU123" s="865"/>
      <c r="CV123" s="865"/>
      <c r="CW123" s="865"/>
      <c r="CX123" s="865"/>
      <c r="CY123" s="865"/>
      <c r="CZ123" s="865"/>
      <c r="DA123" s="865"/>
      <c r="DB123" s="865"/>
      <c r="DC123" s="865"/>
      <c r="DD123" s="865"/>
      <c r="DE123" s="865"/>
      <c r="DF123" s="866"/>
      <c r="DG123" s="808" t="s">
        <v>127</v>
      </c>
      <c r="DH123" s="809"/>
      <c r="DI123" s="809"/>
      <c r="DJ123" s="809"/>
      <c r="DK123" s="810"/>
      <c r="DL123" s="811" t="s">
        <v>127</v>
      </c>
      <c r="DM123" s="809"/>
      <c r="DN123" s="809"/>
      <c r="DO123" s="809"/>
      <c r="DP123" s="810"/>
      <c r="DQ123" s="811" t="s">
        <v>127</v>
      </c>
      <c r="DR123" s="809"/>
      <c r="DS123" s="809"/>
      <c r="DT123" s="809"/>
      <c r="DU123" s="810"/>
      <c r="DV123" s="853" t="s">
        <v>127</v>
      </c>
      <c r="DW123" s="854"/>
      <c r="DX123" s="854"/>
      <c r="DY123" s="854"/>
      <c r="DZ123" s="855"/>
    </row>
    <row r="124" spans="1:130" s="226" customFormat="1" ht="26.25" customHeight="1" thickBot="1" x14ac:dyDescent="0.2">
      <c r="A124" s="849"/>
      <c r="B124" s="850"/>
      <c r="C124" s="844" t="s">
        <v>462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442</v>
      </c>
      <c r="AB124" s="809"/>
      <c r="AC124" s="809"/>
      <c r="AD124" s="809"/>
      <c r="AE124" s="810"/>
      <c r="AF124" s="811" t="s">
        <v>127</v>
      </c>
      <c r="AG124" s="809"/>
      <c r="AH124" s="809"/>
      <c r="AI124" s="809"/>
      <c r="AJ124" s="810"/>
      <c r="AK124" s="811" t="s">
        <v>127</v>
      </c>
      <c r="AL124" s="809"/>
      <c r="AM124" s="809"/>
      <c r="AN124" s="809"/>
      <c r="AO124" s="810"/>
      <c r="AP124" s="853" t="s">
        <v>127</v>
      </c>
      <c r="AQ124" s="854"/>
      <c r="AR124" s="854"/>
      <c r="AS124" s="854"/>
      <c r="AT124" s="855"/>
      <c r="AU124" s="856" t="s">
        <v>476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127</v>
      </c>
      <c r="BR124" s="860"/>
      <c r="BS124" s="860"/>
      <c r="BT124" s="860"/>
      <c r="BU124" s="860"/>
      <c r="BV124" s="860">
        <v>11.6</v>
      </c>
      <c r="BW124" s="860"/>
      <c r="BX124" s="860"/>
      <c r="BY124" s="860"/>
      <c r="BZ124" s="860"/>
      <c r="CA124" s="860">
        <v>20.5</v>
      </c>
      <c r="CB124" s="860"/>
      <c r="CC124" s="860"/>
      <c r="CD124" s="860"/>
      <c r="CE124" s="860"/>
      <c r="CF124" s="755"/>
      <c r="CG124" s="756"/>
      <c r="CH124" s="756"/>
      <c r="CI124" s="756"/>
      <c r="CJ124" s="891"/>
      <c r="CK124" s="899"/>
      <c r="CL124" s="899"/>
      <c r="CM124" s="899"/>
      <c r="CN124" s="899"/>
      <c r="CO124" s="900"/>
      <c r="CP124" s="864" t="s">
        <v>477</v>
      </c>
      <c r="CQ124" s="865"/>
      <c r="CR124" s="865"/>
      <c r="CS124" s="865"/>
      <c r="CT124" s="865"/>
      <c r="CU124" s="865"/>
      <c r="CV124" s="865"/>
      <c r="CW124" s="865"/>
      <c r="CX124" s="865"/>
      <c r="CY124" s="865"/>
      <c r="CZ124" s="865"/>
      <c r="DA124" s="865"/>
      <c r="DB124" s="865"/>
      <c r="DC124" s="865"/>
      <c r="DD124" s="865"/>
      <c r="DE124" s="865"/>
      <c r="DF124" s="866"/>
      <c r="DG124" s="792" t="s">
        <v>127</v>
      </c>
      <c r="DH124" s="793"/>
      <c r="DI124" s="793"/>
      <c r="DJ124" s="793"/>
      <c r="DK124" s="794"/>
      <c r="DL124" s="795" t="s">
        <v>127</v>
      </c>
      <c r="DM124" s="793"/>
      <c r="DN124" s="793"/>
      <c r="DO124" s="793"/>
      <c r="DP124" s="794"/>
      <c r="DQ124" s="795" t="s">
        <v>127</v>
      </c>
      <c r="DR124" s="793"/>
      <c r="DS124" s="793"/>
      <c r="DT124" s="793"/>
      <c r="DU124" s="794"/>
      <c r="DV124" s="877" t="s">
        <v>127</v>
      </c>
      <c r="DW124" s="878"/>
      <c r="DX124" s="878"/>
      <c r="DY124" s="878"/>
      <c r="DZ124" s="879"/>
    </row>
    <row r="125" spans="1:130" s="226" customFormat="1" ht="26.25" customHeight="1" x14ac:dyDescent="0.15">
      <c r="A125" s="849"/>
      <c r="B125" s="850"/>
      <c r="C125" s="844" t="s">
        <v>464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127</v>
      </c>
      <c r="AB125" s="809"/>
      <c r="AC125" s="809"/>
      <c r="AD125" s="809"/>
      <c r="AE125" s="810"/>
      <c r="AF125" s="811" t="s">
        <v>127</v>
      </c>
      <c r="AG125" s="809"/>
      <c r="AH125" s="809"/>
      <c r="AI125" s="809"/>
      <c r="AJ125" s="810"/>
      <c r="AK125" s="811" t="s">
        <v>442</v>
      </c>
      <c r="AL125" s="809"/>
      <c r="AM125" s="809"/>
      <c r="AN125" s="809"/>
      <c r="AO125" s="810"/>
      <c r="AP125" s="853" t="s">
        <v>127</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478</v>
      </c>
      <c r="CL125" s="881"/>
      <c r="CM125" s="881"/>
      <c r="CN125" s="881"/>
      <c r="CO125" s="882"/>
      <c r="CP125" s="889" t="s">
        <v>479</v>
      </c>
      <c r="CQ125" s="837"/>
      <c r="CR125" s="837"/>
      <c r="CS125" s="837"/>
      <c r="CT125" s="837"/>
      <c r="CU125" s="837"/>
      <c r="CV125" s="837"/>
      <c r="CW125" s="837"/>
      <c r="CX125" s="837"/>
      <c r="CY125" s="837"/>
      <c r="CZ125" s="837"/>
      <c r="DA125" s="837"/>
      <c r="DB125" s="837"/>
      <c r="DC125" s="837"/>
      <c r="DD125" s="837"/>
      <c r="DE125" s="837"/>
      <c r="DF125" s="838"/>
      <c r="DG125" s="890" t="s">
        <v>127</v>
      </c>
      <c r="DH125" s="871"/>
      <c r="DI125" s="871"/>
      <c r="DJ125" s="871"/>
      <c r="DK125" s="871"/>
      <c r="DL125" s="871" t="s">
        <v>127</v>
      </c>
      <c r="DM125" s="871"/>
      <c r="DN125" s="871"/>
      <c r="DO125" s="871"/>
      <c r="DP125" s="871"/>
      <c r="DQ125" s="871" t="s">
        <v>127</v>
      </c>
      <c r="DR125" s="871"/>
      <c r="DS125" s="871"/>
      <c r="DT125" s="871"/>
      <c r="DU125" s="871"/>
      <c r="DV125" s="872" t="s">
        <v>127</v>
      </c>
      <c r="DW125" s="872"/>
      <c r="DX125" s="872"/>
      <c r="DY125" s="872"/>
      <c r="DZ125" s="873"/>
    </row>
    <row r="126" spans="1:130" s="226" customFormat="1" ht="26.25" customHeight="1" thickBot="1" x14ac:dyDescent="0.2">
      <c r="A126" s="849"/>
      <c r="B126" s="850"/>
      <c r="C126" s="844" t="s">
        <v>466</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127</v>
      </c>
      <c r="AB126" s="809"/>
      <c r="AC126" s="809"/>
      <c r="AD126" s="809"/>
      <c r="AE126" s="810"/>
      <c r="AF126" s="811" t="s">
        <v>127</v>
      </c>
      <c r="AG126" s="809"/>
      <c r="AH126" s="809"/>
      <c r="AI126" s="809"/>
      <c r="AJ126" s="810"/>
      <c r="AK126" s="811" t="s">
        <v>127</v>
      </c>
      <c r="AL126" s="809"/>
      <c r="AM126" s="809"/>
      <c r="AN126" s="809"/>
      <c r="AO126" s="810"/>
      <c r="AP126" s="853" t="s">
        <v>127</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480</v>
      </c>
      <c r="CQ126" s="781"/>
      <c r="CR126" s="781"/>
      <c r="CS126" s="781"/>
      <c r="CT126" s="781"/>
      <c r="CU126" s="781"/>
      <c r="CV126" s="781"/>
      <c r="CW126" s="781"/>
      <c r="CX126" s="781"/>
      <c r="CY126" s="781"/>
      <c r="CZ126" s="781"/>
      <c r="DA126" s="781"/>
      <c r="DB126" s="781"/>
      <c r="DC126" s="781"/>
      <c r="DD126" s="781"/>
      <c r="DE126" s="781"/>
      <c r="DF126" s="782"/>
      <c r="DG126" s="845" t="s">
        <v>127</v>
      </c>
      <c r="DH126" s="846"/>
      <c r="DI126" s="846"/>
      <c r="DJ126" s="846"/>
      <c r="DK126" s="846"/>
      <c r="DL126" s="846" t="s">
        <v>127</v>
      </c>
      <c r="DM126" s="846"/>
      <c r="DN126" s="846"/>
      <c r="DO126" s="846"/>
      <c r="DP126" s="846"/>
      <c r="DQ126" s="846" t="s">
        <v>127</v>
      </c>
      <c r="DR126" s="846"/>
      <c r="DS126" s="846"/>
      <c r="DT126" s="846"/>
      <c r="DU126" s="846"/>
      <c r="DV126" s="823" t="s">
        <v>127</v>
      </c>
      <c r="DW126" s="823"/>
      <c r="DX126" s="823"/>
      <c r="DY126" s="823"/>
      <c r="DZ126" s="824"/>
    </row>
    <row r="127" spans="1:130" s="226" customFormat="1" ht="26.25" customHeight="1" x14ac:dyDescent="0.15">
      <c r="A127" s="851"/>
      <c r="B127" s="852"/>
      <c r="C127" s="867" t="s">
        <v>481</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340</v>
      </c>
      <c r="AB127" s="809"/>
      <c r="AC127" s="809"/>
      <c r="AD127" s="809"/>
      <c r="AE127" s="810"/>
      <c r="AF127" s="811">
        <v>277</v>
      </c>
      <c r="AG127" s="809"/>
      <c r="AH127" s="809"/>
      <c r="AI127" s="809"/>
      <c r="AJ127" s="810"/>
      <c r="AK127" s="811">
        <v>218</v>
      </c>
      <c r="AL127" s="809"/>
      <c r="AM127" s="809"/>
      <c r="AN127" s="809"/>
      <c r="AO127" s="810"/>
      <c r="AP127" s="853">
        <v>0</v>
      </c>
      <c r="AQ127" s="854"/>
      <c r="AR127" s="854"/>
      <c r="AS127" s="854"/>
      <c r="AT127" s="855"/>
      <c r="AU127" s="228"/>
      <c r="AV127" s="228"/>
      <c r="AW127" s="228"/>
      <c r="AX127" s="870" t="s">
        <v>482</v>
      </c>
      <c r="AY127" s="841"/>
      <c r="AZ127" s="841"/>
      <c r="BA127" s="841"/>
      <c r="BB127" s="841"/>
      <c r="BC127" s="841"/>
      <c r="BD127" s="841"/>
      <c r="BE127" s="842"/>
      <c r="BF127" s="840" t="s">
        <v>483</v>
      </c>
      <c r="BG127" s="841"/>
      <c r="BH127" s="841"/>
      <c r="BI127" s="841"/>
      <c r="BJ127" s="841"/>
      <c r="BK127" s="841"/>
      <c r="BL127" s="842"/>
      <c r="BM127" s="840" t="s">
        <v>484</v>
      </c>
      <c r="BN127" s="841"/>
      <c r="BO127" s="841"/>
      <c r="BP127" s="841"/>
      <c r="BQ127" s="841"/>
      <c r="BR127" s="841"/>
      <c r="BS127" s="842"/>
      <c r="BT127" s="840" t="s">
        <v>485</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486</v>
      </c>
      <c r="CQ127" s="781"/>
      <c r="CR127" s="781"/>
      <c r="CS127" s="781"/>
      <c r="CT127" s="781"/>
      <c r="CU127" s="781"/>
      <c r="CV127" s="781"/>
      <c r="CW127" s="781"/>
      <c r="CX127" s="781"/>
      <c r="CY127" s="781"/>
      <c r="CZ127" s="781"/>
      <c r="DA127" s="781"/>
      <c r="DB127" s="781"/>
      <c r="DC127" s="781"/>
      <c r="DD127" s="781"/>
      <c r="DE127" s="781"/>
      <c r="DF127" s="782"/>
      <c r="DG127" s="845" t="s">
        <v>127</v>
      </c>
      <c r="DH127" s="846"/>
      <c r="DI127" s="846"/>
      <c r="DJ127" s="846"/>
      <c r="DK127" s="846"/>
      <c r="DL127" s="846" t="s">
        <v>127</v>
      </c>
      <c r="DM127" s="846"/>
      <c r="DN127" s="846"/>
      <c r="DO127" s="846"/>
      <c r="DP127" s="846"/>
      <c r="DQ127" s="846" t="s">
        <v>127</v>
      </c>
      <c r="DR127" s="846"/>
      <c r="DS127" s="846"/>
      <c r="DT127" s="846"/>
      <c r="DU127" s="846"/>
      <c r="DV127" s="823" t="s">
        <v>127</v>
      </c>
      <c r="DW127" s="823"/>
      <c r="DX127" s="823"/>
      <c r="DY127" s="823"/>
      <c r="DZ127" s="824"/>
    </row>
    <row r="128" spans="1:130" s="226" customFormat="1" ht="26.25" customHeight="1" thickBot="1" x14ac:dyDescent="0.2">
      <c r="A128" s="825" t="s">
        <v>487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488</v>
      </c>
      <c r="X128" s="827"/>
      <c r="Y128" s="827"/>
      <c r="Z128" s="828"/>
      <c r="AA128" s="829">
        <v>248533</v>
      </c>
      <c r="AB128" s="830"/>
      <c r="AC128" s="830"/>
      <c r="AD128" s="830"/>
      <c r="AE128" s="831"/>
      <c r="AF128" s="832">
        <v>253408</v>
      </c>
      <c r="AG128" s="830"/>
      <c r="AH128" s="830"/>
      <c r="AI128" s="830"/>
      <c r="AJ128" s="831"/>
      <c r="AK128" s="832">
        <v>250807</v>
      </c>
      <c r="AL128" s="830"/>
      <c r="AM128" s="830"/>
      <c r="AN128" s="830"/>
      <c r="AO128" s="831"/>
      <c r="AP128" s="833"/>
      <c r="AQ128" s="834"/>
      <c r="AR128" s="834"/>
      <c r="AS128" s="834"/>
      <c r="AT128" s="835"/>
      <c r="AU128" s="228"/>
      <c r="AV128" s="228"/>
      <c r="AW128" s="228"/>
      <c r="AX128" s="836" t="s">
        <v>489</v>
      </c>
      <c r="AY128" s="837"/>
      <c r="AZ128" s="837"/>
      <c r="BA128" s="837"/>
      <c r="BB128" s="837"/>
      <c r="BC128" s="837"/>
      <c r="BD128" s="837"/>
      <c r="BE128" s="838"/>
      <c r="BF128" s="815" t="s">
        <v>127</v>
      </c>
      <c r="BG128" s="816"/>
      <c r="BH128" s="816"/>
      <c r="BI128" s="816"/>
      <c r="BJ128" s="816"/>
      <c r="BK128" s="816"/>
      <c r="BL128" s="839"/>
      <c r="BM128" s="815">
        <v>12.55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490</v>
      </c>
      <c r="CQ128" s="759"/>
      <c r="CR128" s="759"/>
      <c r="CS128" s="759"/>
      <c r="CT128" s="759"/>
      <c r="CU128" s="759"/>
      <c r="CV128" s="759"/>
      <c r="CW128" s="759"/>
      <c r="CX128" s="759"/>
      <c r="CY128" s="759"/>
      <c r="CZ128" s="759"/>
      <c r="DA128" s="759"/>
      <c r="DB128" s="759"/>
      <c r="DC128" s="759"/>
      <c r="DD128" s="759"/>
      <c r="DE128" s="759"/>
      <c r="DF128" s="760"/>
      <c r="DG128" s="819" t="s">
        <v>127</v>
      </c>
      <c r="DH128" s="820"/>
      <c r="DI128" s="820"/>
      <c r="DJ128" s="820"/>
      <c r="DK128" s="820"/>
      <c r="DL128" s="820" t="s">
        <v>127</v>
      </c>
      <c r="DM128" s="820"/>
      <c r="DN128" s="820"/>
      <c r="DO128" s="820"/>
      <c r="DP128" s="820"/>
      <c r="DQ128" s="820" t="s">
        <v>127</v>
      </c>
      <c r="DR128" s="820"/>
      <c r="DS128" s="820"/>
      <c r="DT128" s="820"/>
      <c r="DU128" s="820"/>
      <c r="DV128" s="821" t="s">
        <v>127</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491</v>
      </c>
      <c r="X129" s="806"/>
      <c r="Y129" s="806"/>
      <c r="Z129" s="807"/>
      <c r="AA129" s="808">
        <v>17921736</v>
      </c>
      <c r="AB129" s="809"/>
      <c r="AC129" s="809"/>
      <c r="AD129" s="809"/>
      <c r="AE129" s="810"/>
      <c r="AF129" s="811">
        <v>18234083</v>
      </c>
      <c r="AG129" s="809"/>
      <c r="AH129" s="809"/>
      <c r="AI129" s="809"/>
      <c r="AJ129" s="810"/>
      <c r="AK129" s="811">
        <v>18811730</v>
      </c>
      <c r="AL129" s="809"/>
      <c r="AM129" s="809"/>
      <c r="AN129" s="809"/>
      <c r="AO129" s="810"/>
      <c r="AP129" s="812"/>
      <c r="AQ129" s="813"/>
      <c r="AR129" s="813"/>
      <c r="AS129" s="813"/>
      <c r="AT129" s="814"/>
      <c r="AU129" s="229"/>
      <c r="AV129" s="229"/>
      <c r="AW129" s="229"/>
      <c r="AX129" s="780" t="s">
        <v>492</v>
      </c>
      <c r="AY129" s="781"/>
      <c r="AZ129" s="781"/>
      <c r="BA129" s="781"/>
      <c r="BB129" s="781"/>
      <c r="BC129" s="781"/>
      <c r="BD129" s="781"/>
      <c r="BE129" s="782"/>
      <c r="BF129" s="799" t="s">
        <v>127</v>
      </c>
      <c r="BG129" s="800"/>
      <c r="BH129" s="800"/>
      <c r="BI129" s="800"/>
      <c r="BJ129" s="800"/>
      <c r="BK129" s="800"/>
      <c r="BL129" s="801"/>
      <c r="BM129" s="799">
        <v>17.55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493</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494</v>
      </c>
      <c r="X130" s="806"/>
      <c r="Y130" s="806"/>
      <c r="Z130" s="807"/>
      <c r="AA130" s="808">
        <v>3076273</v>
      </c>
      <c r="AB130" s="809"/>
      <c r="AC130" s="809"/>
      <c r="AD130" s="809"/>
      <c r="AE130" s="810"/>
      <c r="AF130" s="811">
        <v>2945639</v>
      </c>
      <c r="AG130" s="809"/>
      <c r="AH130" s="809"/>
      <c r="AI130" s="809"/>
      <c r="AJ130" s="810"/>
      <c r="AK130" s="811">
        <v>2832956</v>
      </c>
      <c r="AL130" s="809"/>
      <c r="AM130" s="809"/>
      <c r="AN130" s="809"/>
      <c r="AO130" s="810"/>
      <c r="AP130" s="812"/>
      <c r="AQ130" s="813"/>
      <c r="AR130" s="813"/>
      <c r="AS130" s="813"/>
      <c r="AT130" s="814"/>
      <c r="AU130" s="229"/>
      <c r="AV130" s="229"/>
      <c r="AW130" s="229"/>
      <c r="AX130" s="780" t="s">
        <v>495</v>
      </c>
      <c r="AY130" s="781"/>
      <c r="AZ130" s="781"/>
      <c r="BA130" s="781"/>
      <c r="BB130" s="781"/>
      <c r="BC130" s="781"/>
      <c r="BD130" s="781"/>
      <c r="BE130" s="782"/>
      <c r="BF130" s="783">
        <v>7.8</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496</v>
      </c>
      <c r="X131" s="790"/>
      <c r="Y131" s="790"/>
      <c r="Z131" s="791"/>
      <c r="AA131" s="792">
        <v>14845463</v>
      </c>
      <c r="AB131" s="793"/>
      <c r="AC131" s="793"/>
      <c r="AD131" s="793"/>
      <c r="AE131" s="794"/>
      <c r="AF131" s="795">
        <v>15288444</v>
      </c>
      <c r="AG131" s="793"/>
      <c r="AH131" s="793"/>
      <c r="AI131" s="793"/>
      <c r="AJ131" s="794"/>
      <c r="AK131" s="795">
        <v>15978774</v>
      </c>
      <c r="AL131" s="793"/>
      <c r="AM131" s="793"/>
      <c r="AN131" s="793"/>
      <c r="AO131" s="794"/>
      <c r="AP131" s="796"/>
      <c r="AQ131" s="797"/>
      <c r="AR131" s="797"/>
      <c r="AS131" s="797"/>
      <c r="AT131" s="798"/>
      <c r="AU131" s="229"/>
      <c r="AV131" s="229"/>
      <c r="AW131" s="229"/>
      <c r="AX131" s="758" t="s">
        <v>497</v>
      </c>
      <c r="AY131" s="759"/>
      <c r="AZ131" s="759"/>
      <c r="BA131" s="759"/>
      <c r="BB131" s="759"/>
      <c r="BC131" s="759"/>
      <c r="BD131" s="759"/>
      <c r="BE131" s="760"/>
      <c r="BF131" s="761">
        <v>20.5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498</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499</v>
      </c>
      <c r="W132" s="771"/>
      <c r="X132" s="771"/>
      <c r="Y132" s="771"/>
      <c r="Z132" s="772"/>
      <c r="AA132" s="773">
        <v>7.7985711860000002</v>
      </c>
      <c r="AB132" s="774"/>
      <c r="AC132" s="774"/>
      <c r="AD132" s="774"/>
      <c r="AE132" s="775"/>
      <c r="AF132" s="776">
        <v>7.6657964669999998</v>
      </c>
      <c r="AG132" s="774"/>
      <c r="AH132" s="774"/>
      <c r="AI132" s="774"/>
      <c r="AJ132" s="775"/>
      <c r="AK132" s="776">
        <v>8.0487026099999994</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500</v>
      </c>
      <c r="W133" s="750"/>
      <c r="X133" s="750"/>
      <c r="Y133" s="750"/>
      <c r="Z133" s="751"/>
      <c r="AA133" s="752">
        <v>8.6999999999999993</v>
      </c>
      <c r="AB133" s="753"/>
      <c r="AC133" s="753"/>
      <c r="AD133" s="753"/>
      <c r="AE133" s="754"/>
      <c r="AF133" s="752">
        <v>8.1999999999999993</v>
      </c>
      <c r="AG133" s="753"/>
      <c r="AH133" s="753"/>
      <c r="AI133" s="753"/>
      <c r="AJ133" s="754"/>
      <c r="AK133" s="752">
        <v>7.8</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9"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50"/>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1" t="s">
        <v>509</v>
      </c>
      <c r="AL9" s="1162"/>
      <c r="AM9" s="1162"/>
      <c r="AN9" s="1163"/>
      <c r="AO9" s="277">
        <v>3141336</v>
      </c>
      <c r="AP9" s="277">
        <v>52649</v>
      </c>
      <c r="AQ9" s="278">
        <v>85700</v>
      </c>
      <c r="AR9" s="279">
        <v>-38.6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1" t="s">
        <v>510</v>
      </c>
      <c r="AL10" s="1162"/>
      <c r="AM10" s="1162"/>
      <c r="AN10" s="1163"/>
      <c r="AO10" s="280">
        <v>1187140</v>
      </c>
      <c r="AP10" s="280">
        <v>19896</v>
      </c>
      <c r="AQ10" s="281">
        <v>7424</v>
      </c>
      <c r="AR10" s="282">
        <v>168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1" t="s">
        <v>511</v>
      </c>
      <c r="AL11" s="1162"/>
      <c r="AM11" s="1162"/>
      <c r="AN11" s="1163"/>
      <c r="AO11" s="280">
        <v>144143</v>
      </c>
      <c r="AP11" s="280">
        <v>2416</v>
      </c>
      <c r="AQ11" s="281">
        <v>1613</v>
      </c>
      <c r="AR11" s="282">
        <v>49.8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1" t="s">
        <v>512</v>
      </c>
      <c r="AL12" s="1162"/>
      <c r="AM12" s="1162"/>
      <c r="AN12" s="1163"/>
      <c r="AO12" s="280" t="s">
        <v>513</v>
      </c>
      <c r="AP12" s="280" t="s">
        <v>513</v>
      </c>
      <c r="AQ12" s="281">
        <v>12</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1" t="s">
        <v>514</v>
      </c>
      <c r="AL13" s="1162"/>
      <c r="AM13" s="1162"/>
      <c r="AN13" s="1163"/>
      <c r="AO13" s="280">
        <v>155020</v>
      </c>
      <c r="AP13" s="280">
        <v>2598</v>
      </c>
      <c r="AQ13" s="281">
        <v>3153</v>
      </c>
      <c r="AR13" s="282">
        <v>-17.600000000000001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1" t="s">
        <v>515</v>
      </c>
      <c r="AL14" s="1162"/>
      <c r="AM14" s="1162"/>
      <c r="AN14" s="1163"/>
      <c r="AO14" s="280">
        <v>100762</v>
      </c>
      <c r="AP14" s="280">
        <v>1689</v>
      </c>
      <c r="AQ14" s="281">
        <v>1845</v>
      </c>
      <c r="AR14" s="282">
        <v>-8.5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4" t="s">
        <v>516</v>
      </c>
      <c r="AL15" s="1165"/>
      <c r="AM15" s="1165"/>
      <c r="AN15" s="1166"/>
      <c r="AO15" s="280">
        <v>-259016</v>
      </c>
      <c r="AP15" s="280">
        <v>-4341</v>
      </c>
      <c r="AQ15" s="281">
        <v>-6635</v>
      </c>
      <c r="AR15" s="282">
        <v>-34.6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4" t="s">
        <v>185</v>
      </c>
      <c r="AL16" s="1165"/>
      <c r="AM16" s="1165"/>
      <c r="AN16" s="1166"/>
      <c r="AO16" s="280">
        <v>4469385</v>
      </c>
      <c r="AP16" s="280">
        <v>74907</v>
      </c>
      <c r="AQ16" s="281">
        <v>93111</v>
      </c>
      <c r="AR16" s="282">
        <v>-19.600000000000001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7" t="s">
        <v>521</v>
      </c>
      <c r="AL21" s="1168"/>
      <c r="AM21" s="1168"/>
      <c r="AN21" s="1169"/>
      <c r="AO21" s="293">
        <v>5.68</v>
      </c>
      <c r="AP21" s="294">
        <v>8.58</v>
      </c>
      <c r="AQ21" s="295">
        <v>-2.9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7" t="s">
        <v>522</v>
      </c>
      <c r="AL22" s="1168"/>
      <c r="AM22" s="1168"/>
      <c r="AN22" s="1169"/>
      <c r="AO22" s="298">
        <v>97</v>
      </c>
      <c r="AP22" s="299">
        <v>97.7</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60" t="s">
        <v>523</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9"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50"/>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1" t="s">
        <v>526</v>
      </c>
      <c r="AL32" s="1152"/>
      <c r="AM32" s="1152"/>
      <c r="AN32" s="1153"/>
      <c r="AO32" s="308">
        <v>2714240</v>
      </c>
      <c r="AP32" s="308">
        <v>45491</v>
      </c>
      <c r="AQ32" s="309">
        <v>61596</v>
      </c>
      <c r="AR32" s="310">
        <v>-26.1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1" t="s">
        <v>527</v>
      </c>
      <c r="AL33" s="1152"/>
      <c r="AM33" s="1152"/>
      <c r="AN33" s="1153"/>
      <c r="AO33" s="308" t="s">
        <v>513</v>
      </c>
      <c r="AP33" s="308" t="s">
        <v>513</v>
      </c>
      <c r="AQ33" s="309" t="s">
        <v>513</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1" t="s">
        <v>528</v>
      </c>
      <c r="AL34" s="1152"/>
      <c r="AM34" s="1152"/>
      <c r="AN34" s="1153"/>
      <c r="AO34" s="308" t="s">
        <v>513</v>
      </c>
      <c r="AP34" s="308" t="s">
        <v>513</v>
      </c>
      <c r="AQ34" s="309">
        <v>3</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1" t="s">
        <v>529</v>
      </c>
      <c r="AL35" s="1152"/>
      <c r="AM35" s="1152"/>
      <c r="AN35" s="1153"/>
      <c r="AO35" s="308">
        <v>1527039</v>
      </c>
      <c r="AP35" s="308">
        <v>25593</v>
      </c>
      <c r="AQ35" s="309">
        <v>14651</v>
      </c>
      <c r="AR35" s="310">
        <v>74.7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1" t="s">
        <v>530</v>
      </c>
      <c r="AL36" s="1152"/>
      <c r="AM36" s="1152"/>
      <c r="AN36" s="1153"/>
      <c r="AO36" s="308">
        <v>128350</v>
      </c>
      <c r="AP36" s="308">
        <v>2151</v>
      </c>
      <c r="AQ36" s="309">
        <v>1794</v>
      </c>
      <c r="AR36" s="310">
        <v>19.899999999999999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1" t="s">
        <v>531</v>
      </c>
      <c r="AL37" s="1152"/>
      <c r="AM37" s="1152"/>
      <c r="AN37" s="1153"/>
      <c r="AO37" s="308">
        <v>218</v>
      </c>
      <c r="AP37" s="308">
        <v>4</v>
      </c>
      <c r="AQ37" s="309">
        <v>505</v>
      </c>
      <c r="AR37" s="310">
        <v>-99.2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4" t="s">
        <v>532</v>
      </c>
      <c r="AL38" s="1155"/>
      <c r="AM38" s="1155"/>
      <c r="AN38" s="1156"/>
      <c r="AO38" s="311" t="s">
        <v>513</v>
      </c>
      <c r="AP38" s="311" t="s">
        <v>513</v>
      </c>
      <c r="AQ38" s="312">
        <v>1</v>
      </c>
      <c r="AR38" s="300" t="s">
        <v>513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4" t="s">
        <v>533</v>
      </c>
      <c r="AL39" s="1155"/>
      <c r="AM39" s="1155"/>
      <c r="AN39" s="1156"/>
      <c r="AO39" s="308">
        <v>-250807</v>
      </c>
      <c r="AP39" s="308">
        <v>-4204</v>
      </c>
      <c r="AQ39" s="309">
        <v>-3020</v>
      </c>
      <c r="AR39" s="310">
        <v>39.200000000000003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1" t="s">
        <v>534</v>
      </c>
      <c r="AL40" s="1152"/>
      <c r="AM40" s="1152"/>
      <c r="AN40" s="1153"/>
      <c r="AO40" s="308">
        <v>-2832956</v>
      </c>
      <c r="AP40" s="308">
        <v>-47480</v>
      </c>
      <c r="AQ40" s="309">
        <v>-54563</v>
      </c>
      <c r="AR40" s="310">
        <v>-13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7" t="s">
        <v>297</v>
      </c>
      <c r="AL41" s="1158"/>
      <c r="AM41" s="1158"/>
      <c r="AN41" s="1159"/>
      <c r="AO41" s="308">
        <v>1286084</v>
      </c>
      <c r="AP41" s="308">
        <v>21555</v>
      </c>
      <c r="AQ41" s="309">
        <v>20967</v>
      </c>
      <c r="AR41" s="310">
        <v>2.8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4" t="s">
        <v>504</v>
      </c>
      <c r="AN49" s="1146" t="s">
        <v>538</v>
      </c>
      <c r="AO49" s="1147"/>
      <c r="AP49" s="1147"/>
      <c r="AQ49" s="1147"/>
      <c r="AR49" s="114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5"/>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3105889</v>
      </c>
      <c r="AN51" s="330">
        <v>49857</v>
      </c>
      <c r="AO51" s="331">
        <v>131</v>
      </c>
      <c r="AP51" s="332">
        <v>70615</v>
      </c>
      <c r="AQ51" s="333">
        <v>4.9000000000000004</v>
      </c>
      <c r="AR51" s="334">
        <v>126.1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1779628</v>
      </c>
      <c r="AN52" s="338">
        <v>28567</v>
      </c>
      <c r="AO52" s="339">
        <v>105.2</v>
      </c>
      <c r="AP52" s="340">
        <v>37382</v>
      </c>
      <c r="AQ52" s="341">
        <v>-1.9</v>
      </c>
      <c r="AR52" s="342">
        <v>107.1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4239399</v>
      </c>
      <c r="AN53" s="330">
        <v>68691</v>
      </c>
      <c r="AO53" s="331">
        <v>37.799999999999997</v>
      </c>
      <c r="AP53" s="332">
        <v>69185</v>
      </c>
      <c r="AQ53" s="333">
        <v>-2</v>
      </c>
      <c r="AR53" s="334">
        <v>39.799999999999997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3084499</v>
      </c>
      <c r="AN54" s="338">
        <v>49978</v>
      </c>
      <c r="AO54" s="339">
        <v>75</v>
      </c>
      <c r="AP54" s="340">
        <v>38519</v>
      </c>
      <c r="AQ54" s="341">
        <v>3</v>
      </c>
      <c r="AR54" s="342">
        <v>72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6467489</v>
      </c>
      <c r="AN55" s="330">
        <v>105908</v>
      </c>
      <c r="AO55" s="331">
        <v>54.2</v>
      </c>
      <c r="AP55" s="332">
        <v>70166</v>
      </c>
      <c r="AQ55" s="333">
        <v>1.4</v>
      </c>
      <c r="AR55" s="334">
        <v>52.8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4120807</v>
      </c>
      <c r="AN56" s="338">
        <v>67480</v>
      </c>
      <c r="AO56" s="339">
        <v>35</v>
      </c>
      <c r="AP56" s="340">
        <v>36115</v>
      </c>
      <c r="AQ56" s="341">
        <v>-6.2</v>
      </c>
      <c r="AR56" s="342">
        <v>41.2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7566344</v>
      </c>
      <c r="AN57" s="330">
        <v>125385</v>
      </c>
      <c r="AO57" s="331">
        <v>18.399999999999999</v>
      </c>
      <c r="AP57" s="332">
        <v>70329</v>
      </c>
      <c r="AQ57" s="333">
        <v>0.2</v>
      </c>
      <c r="AR57" s="334">
        <v>18.2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6032769</v>
      </c>
      <c r="AN58" s="338">
        <v>99971</v>
      </c>
      <c r="AO58" s="339">
        <v>48.1</v>
      </c>
      <c r="AP58" s="340">
        <v>39403</v>
      </c>
      <c r="AQ58" s="341">
        <v>9.1</v>
      </c>
      <c r="AR58" s="342">
        <v>39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4878820</v>
      </c>
      <c r="AN59" s="330">
        <v>81769</v>
      </c>
      <c r="AO59" s="331">
        <v>-34.799999999999997</v>
      </c>
      <c r="AP59" s="332">
        <v>71871</v>
      </c>
      <c r="AQ59" s="333">
        <v>2.2000000000000002</v>
      </c>
      <c r="AR59" s="334">
        <v>-37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1748138</v>
      </c>
      <c r="AN60" s="338">
        <v>29299</v>
      </c>
      <c r="AO60" s="339">
        <v>-70.7</v>
      </c>
      <c r="AP60" s="340">
        <v>38232</v>
      </c>
      <c r="AQ60" s="341">
        <v>-3</v>
      </c>
      <c r="AR60" s="342">
        <v>-67.7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5251588</v>
      </c>
      <c r="AN61" s="345">
        <v>86322</v>
      </c>
      <c r="AO61" s="346">
        <v>41.3</v>
      </c>
      <c r="AP61" s="347">
        <v>70433</v>
      </c>
      <c r="AQ61" s="348">
        <v>1.3</v>
      </c>
      <c r="AR61" s="334">
        <v>40</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3353168</v>
      </c>
      <c r="AN62" s="338">
        <v>55059</v>
      </c>
      <c r="AO62" s="339">
        <v>38.5</v>
      </c>
      <c r="AP62" s="340">
        <v>37930</v>
      </c>
      <c r="AQ62" s="341">
        <v>0.2</v>
      </c>
      <c r="AR62" s="342">
        <v>38.299999999999997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0" spans="125:125" ht="13.5" hidden="1" customHeight="1" x14ac:dyDescent="0.15"/>
    <row r="121" spans="125:125" ht="13.5" hidden="1" customHeight="1" x14ac:dyDescent="0.15">
      <c r="DU121" s="255"/>
    </row>
  </sheetData>
  <sheetProtection algorithmName="SHA-512" hashValue="mrw7f0Ldb9QMki41VHDp4ejPlRU+tad42BeQvH4yNCSvxa75Hsp9x8JmdL9TNvjD4URv42I1vF+iJ4u0Jxv0OQ==" saltValue="cDSs5x9qQHFvl2CpFY/+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xQ/KNDeNqx3Q5MvSht6tAtqjteEZ6ApDAS555q7teYM1TzUuPqFCy3E0OKwSRPCBBdNrPjRL5Im06XRLnaX/1g==" saltValue="67ROyvPgbZL3d/6gfh5Z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0" t="s">
        <v>3</v>
      </c>
      <c r="D47" s="1170"/>
      <c r="E47" s="1171"/>
      <c r="F47" s="11">
        <v>32.58</v>
      </c>
      <c r="G47" s="12">
        <v>30.65</v>
      </c>
      <c r="H47" s="12">
        <v>29.47</v>
      </c>
      <c r="I47" s="12">
        <v>23.64</v>
      </c>
      <c r="J47" s="13">
        <v>30.75</v>
      </c>
    </row>
    <row r="48" spans="2:10" ht="57.75" customHeight="1" x14ac:dyDescent="0.15">
      <c r="B48" s="14"/>
      <c r="C48" s="1172" t="s">
        <v>4</v>
      </c>
      <c r="D48" s="1172"/>
      <c r="E48" s="1173"/>
      <c r="F48" s="15">
        <v>6.01</v>
      </c>
      <c r="G48" s="16">
        <v>7.57</v>
      </c>
      <c r="H48" s="16">
        <v>7.52</v>
      </c>
      <c r="I48" s="16">
        <v>11.81</v>
      </c>
      <c r="J48" s="17">
        <v>11.18</v>
      </c>
    </row>
    <row r="49" spans="2:10" ht="57.75" customHeight="1" thickBot="1" x14ac:dyDescent="0.2">
      <c r="B49" s="18"/>
      <c r="C49" s="1174" t="s">
        <v>5</v>
      </c>
      <c r="D49" s="1174"/>
      <c r="E49" s="1175"/>
      <c r="F49" s="19" t="s">
        <v>559</v>
      </c>
      <c r="G49" s="20" t="s">
        <v>560</v>
      </c>
      <c r="H49" s="20" t="s">
        <v>561</v>
      </c>
      <c r="I49" s="20" t="s">
        <v>562</v>
      </c>
      <c r="J49" s="21" t="s">
        <v>563</v>
      </c>
    </row>
    <row r="50" spans="2:10" x14ac:dyDescent="0.15"/>
  </sheetData>
  <sheetProtection algorithmName="SHA-512" hashValue="5Qpz/X+f3m6Eio+DJq2iW4IVqQkELZxYWRxS27yX9nnmBki3eNtdwcEzy1iL2oyzIx8dbdnM/eVWy+ZsUhqZvw==" saltValue="W2yr+BY3KJQd3u5s7R9B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2023-09-29T00:33:00Z</cp:lastPrinted>
  <dcterms:modified xsi:type="dcterms:W3CDTF">2023-09-29T00:40:36Z</dcterms:modified>
</cp:coreProperties>
</file>